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0"/>
  </bookViews>
  <sheets>
    <sheet name="I ST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<sst xmlns="http://schemas.openxmlformats.org/spreadsheetml/2006/main" count="252" uniqueCount="178">
  <si>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</si>
  <si>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</si>
  <si>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</si>
  <si>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</si>
  <si>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</si>
  <si>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</si>
  <si>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</si>
  <si>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</si>
  <si>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</si>
  <si>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</si>
  <si>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</si>
  <si>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</si>
  <si>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</si>
  <si>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</si>
  <si>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</si>
  <si>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Symbol</t>
  </si>
  <si>
    <t>ECTS</t>
  </si>
  <si>
    <t>ECTS sp</t>
  </si>
  <si>
    <t>ECTS sn</t>
  </si>
  <si>
    <t>ECTS so</t>
  </si>
  <si>
    <t>Liczba godzin tygodniowo</t>
  </si>
  <si>
    <t>PO1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</si>
  <si>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</si>
  <si>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</si>
  <si>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</si>
  <si>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</si>
  <si>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</si>
  <si>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</si>
  <si>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</si>
  <si>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</si>
  <si>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</si>
  <si>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</si>
  <si>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</si>
  <si>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</si>
  <si>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</si>
  <si>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</si>
  <si>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</si>
  <si>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</si>
  <si>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</si>
  <si>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</si>
  <si>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</si>
  <si>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</si>
  <si>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</si>
  <si>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</si>
  <si>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</si>
  <si>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</si>
  <si>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</si>
  <si>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</si>
  <si>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</si>
  <si>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</si>
  <si>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</si>
  <si>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</si>
  <si>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</si>
  <si>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</si>
  <si>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</si>
  <si>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</si>
  <si>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</si>
  <si>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</si>
  <si>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</si>
  <si>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</si>
  <si>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</si>
  <si>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</si>
  <si>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</si>
  <si>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</si>
  <si>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</si>
  <si>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</si>
  <si>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</si>
  <si>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</si>
  <si>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</si>
  <si>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</si>
  <si>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</si>
  <si>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</si>
  <si>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</si>
  <si>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</si>
  <si>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</si>
  <si>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</si>
  <si>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PPZI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</si>
  <si>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</si>
  <si>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</si>
  <si>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</si>
  <si>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</si>
  <si>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</si>
  <si>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</si>
  <si>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</si>
  <si>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</si>
  <si>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</si>
  <si>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</si>
  <si>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</si>
  <si>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</si>
  <si>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</si>
  <si>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</si>
  <si>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</si>
  <si>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>PDI</t>
  </si>
  <si>
    <t xml:space="preserve">SDI </t>
  </si>
  <si>
    <t>IPiED</t>
  </si>
  <si>
    <t>godzin</t>
  </si>
  <si>
    <t>MSiPS</t>
  </si>
  <si>
    <t>Moduł praktyk zawodowych</t>
  </si>
  <si>
    <t>PO2</t>
  </si>
  <si>
    <t>PO4</t>
  </si>
  <si>
    <t>PO3</t>
  </si>
  <si>
    <t>PO5</t>
  </si>
  <si>
    <t>Przedmiot obieralny 4: Pracownia projektowa zastosowań informatyki 1 / Pracownia projektowa zastosowań informatyki 2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</si>
  <si>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</si>
  <si>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</si>
  <si>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</si>
  <si>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</si>
  <si>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</si>
  <si>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</si>
  <si>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</si>
  <si>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Fzyka elementarna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</si>
  <si>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</si>
  <si>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</si>
  <si>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</si>
  <si>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</si>
  <si>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</si>
  <si>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</si>
  <si>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</si>
  <si>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</si>
  <si>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</si>
  <si>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</si>
  <si>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</si>
  <si>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</si>
  <si>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</si>
  <si>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</si>
  <si>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</si>
  <si>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</si>
  <si>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</si>
  <si>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</si>
  <si>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</si>
  <si>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</si>
  <si>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</si>
  <si>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</si>
  <si>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</si>
  <si>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</si>
  <si>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</si>
  <si>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</si>
  <si>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</si>
  <si>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 xml:space="preserve">Przedsiębiorczość innowacyjna, </t>
  </si>
  <si>
    <t>Proseminarium</t>
  </si>
  <si>
    <t>Seminarium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</si>
  <si>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</si>
  <si>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</si>
  <si>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</si>
  <si>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</si>
  <si>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</si>
  <si>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</si>
  <si>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</si>
  <si>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</si>
  <si>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</si>
  <si>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</si>
  <si>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</si>
  <si>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</si>
  <si>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</si>
  <si>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Elementy i układy elektroniczne w mechatronice</t>
  </si>
  <si>
    <t>Elektrotechnika i maszyny elektryczne w mechatronice</t>
  </si>
  <si>
    <t>Podstawy konstrukcji mechanicznych w mechatronice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</si>
  <si>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</si>
  <si>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</si>
  <si>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</si>
  <si>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</si>
  <si>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</si>
  <si>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</si>
  <si>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>POU</t>
  </si>
  <si>
    <t>Ochrona własności intelektualnej</t>
  </si>
  <si>
    <t>PI</t>
  </si>
  <si>
    <t>MHS</t>
  </si>
  <si>
    <t>Moduł kształcenia ogólnoakademickiego</t>
  </si>
  <si>
    <t>Moduł humanistyczno społeczny</t>
  </si>
  <si>
    <t xml:space="preserve">Przedmiot do wyboru 1 Warsztaty psychoedukacyjne:                                                             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</si>
  <si>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2                                                                                      Komunikacja interpersonalna: Analiza Transakcyjna/ Autoprezentacja/ Asertywność    </t>
  </si>
  <si>
    <t xml:space="preserve">Przedmiot do wyboru 3                                                                                          Planowanie własnego rozwoju: Inteligencja emocjonalna/ Trening kontroli emocji/ Samoocena </t>
  </si>
  <si>
    <t>Przedmiot do wyboru 4                                                                                     Poradnictwo zawodowe: Diagnoza predyspozycji zawodowych/ Indywidualna ścieżka kariery zawodowej/Strategia i techniki poszukiwania pracy</t>
  </si>
  <si>
    <t xml:space="preserve">Moduł zarządzania </t>
  </si>
  <si>
    <t>PraktykA studencka 1 (cztery tygodnie)</t>
  </si>
  <si>
    <t>Praktyki studencka2 (cztery tygodnie)</t>
  </si>
  <si>
    <t>Inżynierski praca i egzamin dyplomowy</t>
  </si>
  <si>
    <t xml:space="preserve">Pan studiów MECHATRONIKA studia I stopnia tryb niestacjonarny ROK AKADEMICKI 2016/2017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</si>
</sst>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0" fontId="1" fillId="15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6" borderId="0" xfId="0" applyFont="1" applyFill="1" applyAlignment="1">
      <alignment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left"/>
    </xf>
    <xf numFmtId="0" fontId="2" fillId="38" borderId="0" xfId="0" applyFont="1" applyFill="1" applyAlignment="1">
      <alignment/>
    </xf>
    <xf numFmtId="0" fontId="2" fillId="36" borderId="19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/>
    </xf>
    <xf numFmtId="0" fontId="1" fillId="15" borderId="14" xfId="0" applyFont="1" applyFill="1" applyBorder="1" applyAlignment="1" applyProtection="1">
      <alignment horizontal="center"/>
      <protection locked="0"/>
    </xf>
    <xf numFmtId="0" fontId="1" fillId="15" borderId="20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4" borderId="2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0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53" fillId="36" borderId="12" xfId="0" applyFont="1" applyFill="1" applyBorder="1" applyAlignment="1">
      <alignment/>
    </xf>
    <xf numFmtId="0" fontId="53" fillId="36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6" borderId="14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 applyProtection="1">
      <alignment horizontal="center" vertical="center"/>
      <protection locked="0"/>
    </xf>
    <xf numFmtId="0" fontId="1" fillId="15" borderId="25" xfId="0" applyFont="1" applyFill="1" applyBorder="1" applyAlignment="1" applyProtection="1">
      <alignment horizontal="center" vertical="center"/>
      <protection locked="0"/>
    </xf>
    <xf numFmtId="0" fontId="1" fillId="15" borderId="14" xfId="0" applyFont="1" applyFill="1" applyBorder="1" applyAlignment="1" applyProtection="1">
      <alignment horizontal="center" vertical="center"/>
      <protection locked="0"/>
    </xf>
    <xf numFmtId="0" fontId="1" fillId="38" borderId="12" xfId="0" applyFont="1" applyFill="1" applyBorder="1" applyAlignment="1" applyProtection="1">
      <alignment horizontal="center" vertical="center"/>
      <protection locked="0"/>
    </xf>
    <xf numFmtId="0" fontId="1" fillId="38" borderId="25" xfId="0" applyFont="1" applyFill="1" applyBorder="1" applyAlignment="1" applyProtection="1">
      <alignment horizontal="center" vertical="center"/>
      <protection locked="0"/>
    </xf>
    <xf numFmtId="0" fontId="1" fillId="38" borderId="14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15" borderId="12" xfId="0" applyFont="1" applyFill="1" applyBorder="1" applyAlignment="1" applyProtection="1">
      <alignment horizontal="center"/>
      <protection locked="0"/>
    </xf>
    <xf numFmtId="0" fontId="1" fillId="15" borderId="14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15" borderId="17" xfId="0" applyFont="1" applyFill="1" applyBorder="1" applyAlignment="1" applyProtection="1">
      <alignment horizontal="center"/>
      <protection locked="0"/>
    </xf>
    <xf numFmtId="0" fontId="1" fillId="15" borderId="20" xfId="0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15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58"/>
  <sheetViews>
    <sheetView tabSelected="1" zoomScale="50" zoomScaleNormal="50" zoomScalePageLayoutView="0" workbookViewId="0" topLeftCell="D52">
      <selection activeCell="AV11" sqref="AV11"/>
    </sheetView>
  </sheetViews>
  <sheetFormatPr defaultColWidth="9.140625" defaultRowHeight="12.75"/>
  <cols>
    <col min="1" max="1" width="14.57421875" style="5" customWidth="1"/>
    <col min="2" max="2" width="115.8515625" style="5" customWidth="1"/>
    <col min="3" max="3" width="10.28125" style="5" customWidth="1"/>
    <col min="4" max="4" width="9.7109375" style="5" customWidth="1"/>
    <col min="5" max="5" width="9.140625" style="5" customWidth="1"/>
    <col min="6" max="6" width="9.7109375" style="5" customWidth="1"/>
    <col min="7" max="7" width="10.28125" style="5" customWidth="1"/>
    <col min="8" max="8" width="7.7109375" style="5" customWidth="1"/>
    <col min="9" max="9" width="10.140625" style="5" customWidth="1"/>
    <col min="10" max="10" width="10.7109375" style="5" customWidth="1"/>
    <col min="11" max="11" width="8.28125" style="5" customWidth="1"/>
    <col min="12" max="12" width="5.8515625" style="70" customWidth="1"/>
    <col min="13" max="13" width="7.57421875" style="61" customWidth="1"/>
    <col min="14" max="15" width="6.7109375" style="61" customWidth="1"/>
    <col min="16" max="16" width="6.421875" style="61" customWidth="1"/>
    <col min="17" max="17" width="9.421875" style="61" customWidth="1"/>
    <col min="18" max="18" width="8.8515625" style="61" customWidth="1"/>
    <col min="19" max="19" width="6.7109375" style="61" customWidth="1"/>
    <col min="20" max="20" width="7.8515625" style="5" customWidth="1"/>
    <col min="21" max="23" width="6.7109375" style="5" customWidth="1"/>
    <col min="24" max="24" width="8.8515625" style="5" customWidth="1"/>
    <col min="25" max="25" width="10.421875" style="5" customWidth="1"/>
    <col min="26" max="26" width="9.8515625" style="5" customWidth="1"/>
    <col min="27" max="27" width="6.7109375" style="5" customWidth="1"/>
    <col min="28" max="32" width="6.7109375" style="61" customWidth="1"/>
    <col min="33" max="33" width="8.140625" style="61" customWidth="1"/>
    <col min="34" max="34" width="8.28125" style="61" customWidth="1"/>
    <col min="35" max="35" width="7.28125" style="61" customWidth="1"/>
    <col min="36" max="40" width="6.7109375" style="5" customWidth="1"/>
    <col min="41" max="41" width="9.8515625" style="5" customWidth="1"/>
    <col min="42" max="42" width="10.140625" style="5" customWidth="1"/>
    <col min="43" max="43" width="6.7109375" style="5" customWidth="1"/>
    <col min="44" max="45" width="6.7109375" style="61" customWidth="1"/>
    <col min="46" max="46" width="5.8515625" style="61" customWidth="1"/>
    <col min="47" max="47" width="6.7109375" style="61" customWidth="1"/>
    <col min="48" max="48" width="6.421875" style="61" customWidth="1"/>
    <col min="49" max="49" width="9.421875" style="61" customWidth="1"/>
    <col min="50" max="50" width="8.57421875" style="61" customWidth="1"/>
    <col min="51" max="51" width="9.00390625" style="61" customWidth="1"/>
    <col min="52" max="56" width="6.7109375" style="5" customWidth="1"/>
    <col min="57" max="57" width="10.8515625" style="5" customWidth="1"/>
    <col min="58" max="58" width="9.8515625" style="5" customWidth="1"/>
    <col min="59" max="59" width="6.7109375" style="5" customWidth="1"/>
    <col min="60" max="64" width="6.7109375" style="61" customWidth="1"/>
    <col min="65" max="65" width="8.28125" style="61" customWidth="1"/>
    <col min="66" max="66" width="8.421875" style="61" customWidth="1"/>
    <col min="67" max="67" width="6.7109375" style="61" customWidth="1"/>
    <col min="68" max="72" width="6.7109375" style="5" customWidth="1"/>
    <col min="73" max="73" width="8.421875" style="5" customWidth="1"/>
    <col min="74" max="74" width="8.140625" style="5" customWidth="1"/>
    <col min="75" max="75" width="6.7109375" style="5" customWidth="1"/>
    <col min="76" max="16384" width="9.140625" style="5" customWidth="1"/>
  </cols>
  <sheetData>
    <row r="1" spans="1:67" ht="23.25" customHeight="1">
      <c r="A1" s="140" t="s">
        <v>177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</row>
    <row r="2" spans="1:67" ht="86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</row>
    <row r="3" spans="1:75" ht="27.75" customHeight="1">
      <c r="A3" s="135" t="s">
        <v>15</v>
      </c>
      <c r="B3" s="145" t="s">
        <v>0</v>
      </c>
      <c r="C3" s="122" t="s">
        <v>1</v>
      </c>
      <c r="D3" s="123"/>
      <c r="E3" s="123"/>
      <c r="F3" s="123"/>
      <c r="G3" s="123"/>
      <c r="H3" s="123"/>
      <c r="I3" s="123"/>
      <c r="J3" s="123"/>
      <c r="K3" s="124"/>
      <c r="L3" s="119" t="s">
        <v>7</v>
      </c>
      <c r="M3" s="120"/>
      <c r="N3" s="120"/>
      <c r="O3" s="120"/>
      <c r="P3" s="120"/>
      <c r="Q3" s="120"/>
      <c r="R3" s="120"/>
      <c r="S3" s="121"/>
      <c r="T3" s="122" t="s">
        <v>8</v>
      </c>
      <c r="U3" s="123"/>
      <c r="V3" s="123"/>
      <c r="W3" s="123"/>
      <c r="X3" s="123"/>
      <c r="Y3" s="123"/>
      <c r="Z3" s="123"/>
      <c r="AA3" s="124"/>
      <c r="AB3" s="119" t="s">
        <v>9</v>
      </c>
      <c r="AC3" s="120"/>
      <c r="AD3" s="120"/>
      <c r="AE3" s="120"/>
      <c r="AF3" s="120"/>
      <c r="AG3" s="120"/>
      <c r="AH3" s="120"/>
      <c r="AI3" s="121"/>
      <c r="AJ3" s="122" t="s">
        <v>10</v>
      </c>
      <c r="AK3" s="123"/>
      <c r="AL3" s="123"/>
      <c r="AM3" s="123"/>
      <c r="AN3" s="123"/>
      <c r="AO3" s="123"/>
      <c r="AP3" s="123"/>
      <c r="AQ3" s="124"/>
      <c r="AR3" s="119" t="s">
        <v>11</v>
      </c>
      <c r="AS3" s="120"/>
      <c r="AT3" s="120"/>
      <c r="AU3" s="120"/>
      <c r="AV3" s="120"/>
      <c r="AW3" s="120"/>
      <c r="AX3" s="120"/>
      <c r="AY3" s="121"/>
      <c r="AZ3" s="122" t="s">
        <v>12</v>
      </c>
      <c r="BA3" s="123"/>
      <c r="BB3" s="123"/>
      <c r="BC3" s="123"/>
      <c r="BD3" s="123"/>
      <c r="BE3" s="123"/>
      <c r="BF3" s="123"/>
      <c r="BG3" s="124"/>
      <c r="BH3" s="119" t="s">
        <v>41</v>
      </c>
      <c r="BI3" s="120"/>
      <c r="BJ3" s="120"/>
      <c r="BK3" s="120"/>
      <c r="BL3" s="120"/>
      <c r="BM3" s="120"/>
      <c r="BN3" s="120"/>
      <c r="BO3" s="121"/>
      <c r="BP3" s="122" t="s">
        <v>147</v>
      </c>
      <c r="BQ3" s="123"/>
      <c r="BR3" s="123"/>
      <c r="BS3" s="123"/>
      <c r="BT3" s="123"/>
      <c r="BU3" s="123"/>
      <c r="BV3" s="123"/>
      <c r="BW3" s="124"/>
    </row>
    <row r="4" spans="1:75" ht="27.75" customHeight="1">
      <c r="A4" s="136"/>
      <c r="B4" s="146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88" t="s">
        <v>16</v>
      </c>
      <c r="I4" s="89" t="s">
        <v>17</v>
      </c>
      <c r="J4" s="89" t="s">
        <v>18</v>
      </c>
      <c r="K4" s="89" t="s">
        <v>19</v>
      </c>
      <c r="L4" s="17" t="s">
        <v>2</v>
      </c>
      <c r="M4" s="17" t="s">
        <v>3</v>
      </c>
      <c r="N4" s="17" t="s">
        <v>4</v>
      </c>
      <c r="O4" s="17" t="s">
        <v>5</v>
      </c>
      <c r="P4" s="90" t="s">
        <v>16</v>
      </c>
      <c r="Q4" s="91" t="s">
        <v>17</v>
      </c>
      <c r="R4" s="91" t="s">
        <v>18</v>
      </c>
      <c r="S4" s="91" t="s">
        <v>19</v>
      </c>
      <c r="T4" s="10" t="s">
        <v>2</v>
      </c>
      <c r="U4" s="10" t="s">
        <v>3</v>
      </c>
      <c r="V4" s="10" t="s">
        <v>4</v>
      </c>
      <c r="W4" s="10" t="s">
        <v>5</v>
      </c>
      <c r="X4" s="88" t="s">
        <v>16</v>
      </c>
      <c r="Y4" s="89" t="s">
        <v>17</v>
      </c>
      <c r="Z4" s="89" t="s">
        <v>18</v>
      </c>
      <c r="AA4" s="89" t="s">
        <v>19</v>
      </c>
      <c r="AB4" s="17" t="s">
        <v>2</v>
      </c>
      <c r="AC4" s="17" t="s">
        <v>3</v>
      </c>
      <c r="AD4" s="17" t="s">
        <v>4</v>
      </c>
      <c r="AE4" s="17" t="s">
        <v>5</v>
      </c>
      <c r="AF4" s="90" t="s">
        <v>16</v>
      </c>
      <c r="AG4" s="91" t="s">
        <v>17</v>
      </c>
      <c r="AH4" s="91" t="s">
        <v>18</v>
      </c>
      <c r="AI4" s="91" t="s">
        <v>19</v>
      </c>
      <c r="AJ4" s="10" t="s">
        <v>2</v>
      </c>
      <c r="AK4" s="10" t="s">
        <v>3</v>
      </c>
      <c r="AL4" s="10" t="s">
        <v>4</v>
      </c>
      <c r="AM4" s="10" t="s">
        <v>5</v>
      </c>
      <c r="AN4" s="88" t="s">
        <v>16</v>
      </c>
      <c r="AO4" s="89" t="s">
        <v>17</v>
      </c>
      <c r="AP4" s="89" t="s">
        <v>18</v>
      </c>
      <c r="AQ4" s="89" t="s">
        <v>19</v>
      </c>
      <c r="AR4" s="17" t="s">
        <v>2</v>
      </c>
      <c r="AS4" s="17" t="s">
        <v>3</v>
      </c>
      <c r="AT4" s="17" t="s">
        <v>4</v>
      </c>
      <c r="AU4" s="17" t="s">
        <v>5</v>
      </c>
      <c r="AV4" s="90" t="s">
        <v>16</v>
      </c>
      <c r="AW4" s="91" t="s">
        <v>17</v>
      </c>
      <c r="AX4" s="91" t="s">
        <v>18</v>
      </c>
      <c r="AY4" s="91" t="s">
        <v>19</v>
      </c>
      <c r="AZ4" s="10" t="s">
        <v>2</v>
      </c>
      <c r="BA4" s="10" t="s">
        <v>3</v>
      </c>
      <c r="BB4" s="10" t="s">
        <v>4</v>
      </c>
      <c r="BC4" s="10" t="s">
        <v>5</v>
      </c>
      <c r="BD4" s="88" t="s">
        <v>16</v>
      </c>
      <c r="BE4" s="89" t="s">
        <v>17</v>
      </c>
      <c r="BF4" s="89" t="s">
        <v>18</v>
      </c>
      <c r="BG4" s="89" t="s">
        <v>19</v>
      </c>
      <c r="BH4" s="17" t="s">
        <v>2</v>
      </c>
      <c r="BI4" s="17" t="s">
        <v>3</v>
      </c>
      <c r="BJ4" s="17" t="s">
        <v>4</v>
      </c>
      <c r="BK4" s="17" t="s">
        <v>5</v>
      </c>
      <c r="BL4" s="90" t="s">
        <v>16</v>
      </c>
      <c r="BM4" s="91" t="s">
        <v>17</v>
      </c>
      <c r="BN4" s="91" t="s">
        <v>18</v>
      </c>
      <c r="BO4" s="91" t="s">
        <v>19</v>
      </c>
      <c r="BP4" s="10" t="s">
        <v>2</v>
      </c>
      <c r="BQ4" s="10" t="s">
        <v>3</v>
      </c>
      <c r="BR4" s="10" t="s">
        <v>4</v>
      </c>
      <c r="BS4" s="10" t="s">
        <v>5</v>
      </c>
      <c r="BT4" s="88" t="s">
        <v>16</v>
      </c>
      <c r="BU4" s="89" t="s">
        <v>17</v>
      </c>
      <c r="BV4" s="89" t="s">
        <v>18</v>
      </c>
      <c r="BW4" s="92" t="s">
        <v>19</v>
      </c>
    </row>
    <row r="5" spans="1:75" ht="27.75" customHeight="1" thickBot="1">
      <c r="A5" s="86" t="s">
        <v>29</v>
      </c>
      <c r="B5" s="87" t="s">
        <v>167</v>
      </c>
      <c r="C5" s="25">
        <f>SUM(C6:C10)</f>
        <v>17</v>
      </c>
      <c r="D5" s="25">
        <v>104</v>
      </c>
      <c r="E5" s="25">
        <f>SUM(E6:E10)</f>
        <v>0</v>
      </c>
      <c r="F5" s="25">
        <f>SUM(F6:F10)</f>
        <v>0</v>
      </c>
      <c r="G5" s="25">
        <v>121</v>
      </c>
      <c r="H5" s="25">
        <v>11</v>
      </c>
      <c r="I5" s="25">
        <v>5</v>
      </c>
      <c r="J5" s="25">
        <v>6</v>
      </c>
      <c r="K5" s="25">
        <v>0</v>
      </c>
      <c r="L5" s="25">
        <f>SUM(L6:L10)</f>
        <v>7</v>
      </c>
      <c r="M5" s="25">
        <v>27</v>
      </c>
      <c r="N5" s="25">
        <f>SUM(N6:N10)</f>
        <v>0</v>
      </c>
      <c r="O5" s="25">
        <f>SUM(O6:O10)</f>
        <v>0</v>
      </c>
      <c r="P5" s="25">
        <v>3</v>
      </c>
      <c r="Q5" s="25">
        <v>1</v>
      </c>
      <c r="R5" s="25">
        <v>2</v>
      </c>
      <c r="S5" s="25">
        <v>0</v>
      </c>
      <c r="T5" s="25">
        <f>SUM(T6:T10)</f>
        <v>0</v>
      </c>
      <c r="U5" s="25">
        <v>27</v>
      </c>
      <c r="V5" s="25">
        <f>SUM(V6:V10)</f>
        <v>0</v>
      </c>
      <c r="W5" s="25">
        <f>SUM(W6:W10)</f>
        <v>0</v>
      </c>
      <c r="X5" s="25">
        <v>2</v>
      </c>
      <c r="Y5" s="25">
        <v>1</v>
      </c>
      <c r="Z5" s="25">
        <f>SUM(Z6:Z10)</f>
        <v>1</v>
      </c>
      <c r="AA5" s="25">
        <v>0</v>
      </c>
      <c r="AB5" s="25">
        <f>SUM(AB6:AB10)</f>
        <v>0</v>
      </c>
      <c r="AC5" s="25">
        <v>20</v>
      </c>
      <c r="AD5" s="25">
        <f>SUM(AD6:AD10)</f>
        <v>0</v>
      </c>
      <c r="AE5" s="25">
        <f>SUM(AE6:AE10)</f>
        <v>0</v>
      </c>
      <c r="AF5" s="25">
        <v>2</v>
      </c>
      <c r="AG5" s="25">
        <v>1</v>
      </c>
      <c r="AH5" s="25">
        <v>1</v>
      </c>
      <c r="AI5" s="25">
        <v>0</v>
      </c>
      <c r="AJ5" s="25">
        <f aca="true" t="shared" si="0" ref="AJ5:BW5">SUM(AJ6:AJ10)</f>
        <v>0</v>
      </c>
      <c r="AK5" s="25">
        <f t="shared" si="0"/>
        <v>20</v>
      </c>
      <c r="AL5" s="25">
        <f t="shared" si="0"/>
        <v>0</v>
      </c>
      <c r="AM5" s="25">
        <f t="shared" si="0"/>
        <v>0</v>
      </c>
      <c r="AN5" s="25">
        <f t="shared" si="0"/>
        <v>2</v>
      </c>
      <c r="AO5" s="25">
        <f t="shared" si="0"/>
        <v>1</v>
      </c>
      <c r="AP5" s="25">
        <f t="shared" si="0"/>
        <v>1</v>
      </c>
      <c r="AQ5" s="25">
        <f t="shared" si="0"/>
        <v>0</v>
      </c>
      <c r="AR5" s="25">
        <f t="shared" si="0"/>
        <v>10</v>
      </c>
      <c r="AS5" s="25">
        <f t="shared" si="0"/>
        <v>10</v>
      </c>
      <c r="AT5" s="25">
        <f t="shared" si="0"/>
        <v>0</v>
      </c>
      <c r="AU5" s="25">
        <f t="shared" si="0"/>
        <v>0</v>
      </c>
      <c r="AV5" s="25">
        <f t="shared" si="0"/>
        <v>2</v>
      </c>
      <c r="AW5" s="25">
        <f t="shared" si="0"/>
        <v>1</v>
      </c>
      <c r="AX5" s="25">
        <f t="shared" si="0"/>
        <v>1</v>
      </c>
      <c r="AY5" s="25">
        <f t="shared" si="0"/>
        <v>0</v>
      </c>
      <c r="AZ5" s="25">
        <f t="shared" si="0"/>
        <v>0</v>
      </c>
      <c r="BA5" s="25">
        <f t="shared" si="0"/>
        <v>0</v>
      </c>
      <c r="BB5" s="25">
        <f t="shared" si="0"/>
        <v>0</v>
      </c>
      <c r="BC5" s="25">
        <f t="shared" si="0"/>
        <v>0</v>
      </c>
      <c r="BD5" s="25">
        <f t="shared" si="0"/>
        <v>0</v>
      </c>
      <c r="BE5" s="25">
        <f t="shared" si="0"/>
        <v>0</v>
      </c>
      <c r="BF5" s="25">
        <f t="shared" si="0"/>
        <v>0</v>
      </c>
      <c r="BG5" s="25">
        <f t="shared" si="0"/>
        <v>0</v>
      </c>
      <c r="BH5" s="25">
        <f t="shared" si="0"/>
        <v>0</v>
      </c>
      <c r="BI5" s="25">
        <f t="shared" si="0"/>
        <v>0</v>
      </c>
      <c r="BJ5" s="25">
        <f t="shared" si="0"/>
        <v>0</v>
      </c>
      <c r="BK5" s="25">
        <f t="shared" si="0"/>
        <v>0</v>
      </c>
      <c r="BL5" s="25">
        <f t="shared" si="0"/>
        <v>0</v>
      </c>
      <c r="BM5" s="25">
        <f t="shared" si="0"/>
        <v>0</v>
      </c>
      <c r="BN5" s="25">
        <f t="shared" si="0"/>
        <v>0</v>
      </c>
      <c r="BO5" s="25">
        <f t="shared" si="0"/>
        <v>0</v>
      </c>
      <c r="BP5" s="25">
        <f t="shared" si="0"/>
        <v>0</v>
      </c>
      <c r="BQ5" s="25">
        <f t="shared" si="0"/>
        <v>0</v>
      </c>
      <c r="BR5" s="25">
        <f t="shared" si="0"/>
        <v>0</v>
      </c>
      <c r="BS5" s="25">
        <f t="shared" si="0"/>
        <v>0</v>
      </c>
      <c r="BT5" s="25">
        <f t="shared" si="0"/>
        <v>0</v>
      </c>
      <c r="BU5" s="25">
        <f t="shared" si="0"/>
        <v>0</v>
      </c>
      <c r="BV5" s="25">
        <f t="shared" si="0"/>
        <v>0</v>
      </c>
      <c r="BW5" s="25">
        <f t="shared" si="0"/>
        <v>0</v>
      </c>
    </row>
    <row r="6" spans="1:75" s="19" customFormat="1" ht="27.75" customHeight="1" thickBot="1">
      <c r="A6" s="15" t="s">
        <v>14</v>
      </c>
      <c r="B6" s="108" t="s">
        <v>164</v>
      </c>
      <c r="C6" s="4">
        <v>7</v>
      </c>
      <c r="D6" s="4"/>
      <c r="E6" s="4"/>
      <c r="F6" s="4"/>
      <c r="G6" s="4">
        <f>SUM(C6:F6)</f>
        <v>7</v>
      </c>
      <c r="H6" s="4">
        <v>1</v>
      </c>
      <c r="I6" s="4"/>
      <c r="J6" s="4">
        <v>1</v>
      </c>
      <c r="K6" s="4"/>
      <c r="L6" s="17">
        <v>7</v>
      </c>
      <c r="M6" s="17"/>
      <c r="N6" s="17"/>
      <c r="O6" s="17"/>
      <c r="P6" s="34">
        <v>1</v>
      </c>
      <c r="Q6" s="34"/>
      <c r="R6" s="34">
        <v>1</v>
      </c>
      <c r="S6" s="34"/>
      <c r="T6" s="4"/>
      <c r="U6" s="4"/>
      <c r="V6" s="4"/>
      <c r="W6" s="4"/>
      <c r="X6" s="4"/>
      <c r="Y6" s="4"/>
      <c r="Z6" s="4"/>
      <c r="AA6" s="4"/>
      <c r="AB6" s="17"/>
      <c r="AC6" s="34"/>
      <c r="AD6" s="17"/>
      <c r="AE6" s="17"/>
      <c r="AF6" s="17"/>
      <c r="AG6" s="17"/>
      <c r="AH6" s="17"/>
      <c r="AI6" s="17"/>
      <c r="AJ6" s="4"/>
      <c r="AK6" s="8"/>
      <c r="AL6" s="4"/>
      <c r="AM6" s="4"/>
      <c r="AN6" s="4"/>
      <c r="AO6" s="4"/>
      <c r="AP6" s="4"/>
      <c r="AQ6" s="4"/>
      <c r="AR6" s="17"/>
      <c r="AS6" s="17"/>
      <c r="AT6" s="17"/>
      <c r="AU6" s="17"/>
      <c r="AV6" s="17"/>
      <c r="AW6" s="17"/>
      <c r="AX6" s="17"/>
      <c r="AY6" s="17"/>
      <c r="AZ6" s="4"/>
      <c r="BA6" s="4"/>
      <c r="BB6" s="4"/>
      <c r="BC6" s="4"/>
      <c r="BD6" s="4"/>
      <c r="BE6" s="4"/>
      <c r="BF6" s="4"/>
      <c r="BG6" s="4"/>
      <c r="BH6" s="17"/>
      <c r="BI6" s="17"/>
      <c r="BJ6" s="17"/>
      <c r="BK6" s="17"/>
      <c r="BL6" s="18"/>
      <c r="BM6" s="17"/>
      <c r="BN6" s="17"/>
      <c r="BO6" s="17"/>
      <c r="BP6" s="4"/>
      <c r="BQ6" s="4"/>
      <c r="BR6" s="4"/>
      <c r="BS6" s="4"/>
      <c r="BT6" s="4"/>
      <c r="BU6" s="4"/>
      <c r="BV6" s="4"/>
      <c r="BW6" s="4"/>
    </row>
    <row r="7" spans="1:75" s="19" customFormat="1" ht="27.75" customHeight="1" thickBot="1">
      <c r="A7" s="15" t="s">
        <v>42</v>
      </c>
      <c r="B7" s="108" t="s">
        <v>103</v>
      </c>
      <c r="C7" s="6"/>
      <c r="D7" s="6">
        <v>80</v>
      </c>
      <c r="E7" s="6"/>
      <c r="F7" s="6"/>
      <c r="G7" s="6">
        <f>SUM(C7:F7)</f>
        <v>80</v>
      </c>
      <c r="H7" s="6">
        <v>8</v>
      </c>
      <c r="I7" s="6">
        <v>4</v>
      </c>
      <c r="J7" s="6">
        <v>4</v>
      </c>
      <c r="K7" s="6"/>
      <c r="L7" s="35"/>
      <c r="M7" s="35">
        <v>20</v>
      </c>
      <c r="N7" s="35"/>
      <c r="O7" s="36"/>
      <c r="P7" s="35">
        <v>2</v>
      </c>
      <c r="Q7" s="35">
        <v>1</v>
      </c>
      <c r="R7" s="35">
        <v>1</v>
      </c>
      <c r="S7" s="35"/>
      <c r="T7" s="83"/>
      <c r="U7" s="6">
        <v>20</v>
      </c>
      <c r="V7" s="6"/>
      <c r="W7" s="6"/>
      <c r="X7" s="6">
        <v>2</v>
      </c>
      <c r="Y7" s="6">
        <v>1</v>
      </c>
      <c r="Z7" s="6">
        <v>1</v>
      </c>
      <c r="AA7" s="6"/>
      <c r="AB7" s="36"/>
      <c r="AC7" s="35">
        <v>20</v>
      </c>
      <c r="AD7" s="38"/>
      <c r="AE7" s="35"/>
      <c r="AF7" s="35">
        <v>2</v>
      </c>
      <c r="AG7" s="35">
        <v>1</v>
      </c>
      <c r="AH7" s="35">
        <v>1</v>
      </c>
      <c r="AI7" s="35"/>
      <c r="AJ7" s="7"/>
      <c r="AK7" s="107">
        <v>20</v>
      </c>
      <c r="AL7" s="83"/>
      <c r="AM7" s="6"/>
      <c r="AN7" s="6">
        <v>2</v>
      </c>
      <c r="AO7" s="6">
        <v>1</v>
      </c>
      <c r="AP7" s="6">
        <v>1</v>
      </c>
      <c r="AQ7" s="6"/>
      <c r="AR7" s="35"/>
      <c r="AS7" s="35"/>
      <c r="AT7" s="35"/>
      <c r="AU7" s="35"/>
      <c r="AV7" s="35"/>
      <c r="AW7" s="35"/>
      <c r="AX7" s="35"/>
      <c r="AY7" s="35"/>
      <c r="AZ7" s="6"/>
      <c r="BA7" s="6"/>
      <c r="BB7" s="6"/>
      <c r="BC7" s="6"/>
      <c r="BD7" s="6"/>
      <c r="BE7" s="6"/>
      <c r="BF7" s="6"/>
      <c r="BG7" s="6"/>
      <c r="BH7" s="35"/>
      <c r="BI7" s="35"/>
      <c r="BJ7" s="35"/>
      <c r="BK7" s="35"/>
      <c r="BL7" s="36"/>
      <c r="BM7" s="35"/>
      <c r="BN7" s="35"/>
      <c r="BO7" s="35"/>
      <c r="BP7" s="6"/>
      <c r="BQ7" s="6"/>
      <c r="BR7" s="6"/>
      <c r="BS7" s="6"/>
      <c r="BT7" s="6"/>
      <c r="BU7" s="6"/>
      <c r="BV7" s="6"/>
      <c r="BW7" s="6"/>
    </row>
    <row r="8" spans="1:75" s="19" customFormat="1" ht="27.75" customHeight="1">
      <c r="A8" s="15" t="s">
        <v>165</v>
      </c>
      <c r="B8" s="109" t="s">
        <v>138</v>
      </c>
      <c r="C8" s="4">
        <v>10</v>
      </c>
      <c r="D8" s="4">
        <v>10</v>
      </c>
      <c r="E8" s="4"/>
      <c r="F8" s="4"/>
      <c r="G8" s="4">
        <f>SUM(C8:F8)</f>
        <v>20</v>
      </c>
      <c r="H8" s="4">
        <v>2</v>
      </c>
      <c r="I8" s="4">
        <v>1</v>
      </c>
      <c r="J8" s="4">
        <v>1</v>
      </c>
      <c r="K8" s="4"/>
      <c r="L8" s="16"/>
      <c r="M8" s="17"/>
      <c r="N8" s="17"/>
      <c r="O8" s="17"/>
      <c r="P8" s="39"/>
      <c r="Q8" s="39"/>
      <c r="R8" s="39"/>
      <c r="S8" s="39"/>
      <c r="T8" s="4"/>
      <c r="U8" s="4"/>
      <c r="V8" s="4"/>
      <c r="W8" s="4"/>
      <c r="X8" s="4"/>
      <c r="Y8" s="4"/>
      <c r="Z8" s="4"/>
      <c r="AA8" s="4"/>
      <c r="AB8" s="17"/>
      <c r="AC8" s="39"/>
      <c r="AD8" s="17"/>
      <c r="AE8" s="17"/>
      <c r="AF8" s="17"/>
      <c r="AG8" s="17"/>
      <c r="AH8" s="17"/>
      <c r="AI8" s="17"/>
      <c r="AJ8" s="4"/>
      <c r="AK8" s="12"/>
      <c r="AL8" s="4"/>
      <c r="AM8" s="4"/>
      <c r="AN8" s="4"/>
      <c r="AO8" s="4"/>
      <c r="AP8" s="4"/>
      <c r="AQ8" s="4"/>
      <c r="AR8" s="17">
        <v>10</v>
      </c>
      <c r="AS8" s="17">
        <v>10</v>
      </c>
      <c r="AT8" s="17"/>
      <c r="AU8" s="17"/>
      <c r="AV8" s="39">
        <v>2</v>
      </c>
      <c r="AW8" s="39">
        <v>1</v>
      </c>
      <c r="AX8" s="39">
        <v>1</v>
      </c>
      <c r="AY8" s="39"/>
      <c r="AZ8" s="4"/>
      <c r="BA8" s="4"/>
      <c r="BB8" s="4"/>
      <c r="BC8" s="4"/>
      <c r="BD8" s="4"/>
      <c r="BE8" s="4"/>
      <c r="BF8" s="4"/>
      <c r="BG8" s="4"/>
      <c r="BH8" s="17"/>
      <c r="BI8" s="17"/>
      <c r="BJ8" s="17"/>
      <c r="BK8" s="17"/>
      <c r="BL8" s="18"/>
      <c r="BM8" s="17"/>
      <c r="BN8" s="17"/>
      <c r="BO8" s="17"/>
      <c r="BP8" s="4"/>
      <c r="BQ8" s="4"/>
      <c r="BR8" s="4"/>
      <c r="BS8" s="4"/>
      <c r="BT8" s="4"/>
      <c r="BU8" s="4"/>
      <c r="BV8" s="4"/>
      <c r="BW8" s="4"/>
    </row>
    <row r="9" spans="1:75" s="19" customFormat="1" ht="27.75" customHeight="1">
      <c r="A9" s="98" t="s">
        <v>166</v>
      </c>
      <c r="B9" s="110" t="s">
        <v>168</v>
      </c>
      <c r="C9" s="2"/>
      <c r="D9" s="2">
        <v>45</v>
      </c>
      <c r="E9" s="2"/>
      <c r="F9" s="2"/>
      <c r="G9" s="2">
        <v>45</v>
      </c>
      <c r="H9" s="2">
        <v>5</v>
      </c>
      <c r="I9" s="2">
        <v>4</v>
      </c>
      <c r="J9" s="2">
        <v>1</v>
      </c>
      <c r="K9" s="2">
        <v>5</v>
      </c>
      <c r="L9" s="2"/>
      <c r="M9" s="2">
        <v>18</v>
      </c>
      <c r="N9" s="2"/>
      <c r="O9" s="2"/>
      <c r="P9" s="60">
        <v>2</v>
      </c>
      <c r="Q9" s="60">
        <v>2</v>
      </c>
      <c r="R9" s="60">
        <v>0</v>
      </c>
      <c r="S9" s="60">
        <v>2</v>
      </c>
      <c r="T9" s="2"/>
      <c r="U9" s="2">
        <v>9</v>
      </c>
      <c r="V9" s="2"/>
      <c r="W9" s="2"/>
      <c r="X9" s="2">
        <v>1</v>
      </c>
      <c r="Y9" s="2">
        <v>1</v>
      </c>
      <c r="Z9" s="2">
        <v>0</v>
      </c>
      <c r="AA9" s="2">
        <v>1</v>
      </c>
      <c r="AB9" s="2"/>
      <c r="AC9" s="60">
        <v>18</v>
      </c>
      <c r="AD9" s="2"/>
      <c r="AE9" s="2"/>
      <c r="AF9" s="2">
        <v>2</v>
      </c>
      <c r="AG9" s="2">
        <v>1</v>
      </c>
      <c r="AH9" s="2">
        <v>1</v>
      </c>
      <c r="AI9" s="2">
        <v>2</v>
      </c>
      <c r="AJ9" s="2"/>
      <c r="AK9" s="5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00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s="19" customFormat="1" ht="84.75" customHeight="1">
      <c r="A10" s="15" t="s">
        <v>21</v>
      </c>
      <c r="B10" s="111" t="s">
        <v>169</v>
      </c>
      <c r="C10" s="6"/>
      <c r="D10" s="6">
        <v>9</v>
      </c>
      <c r="E10" s="6"/>
      <c r="F10" s="6"/>
      <c r="G10" s="6">
        <f>SUM(C10:F10)</f>
        <v>9</v>
      </c>
      <c r="H10" s="6">
        <v>1</v>
      </c>
      <c r="I10" s="6">
        <v>1</v>
      </c>
      <c r="J10" s="6">
        <v>0</v>
      </c>
      <c r="K10" s="6">
        <v>1</v>
      </c>
      <c r="L10" s="35"/>
      <c r="M10" s="35">
        <v>9</v>
      </c>
      <c r="N10" s="40"/>
      <c r="O10" s="35"/>
      <c r="P10" s="35">
        <v>1</v>
      </c>
      <c r="Q10" s="35">
        <v>1</v>
      </c>
      <c r="R10" s="35">
        <v>0</v>
      </c>
      <c r="S10" s="35">
        <v>1</v>
      </c>
      <c r="T10" s="6"/>
      <c r="U10" s="6"/>
      <c r="V10" s="6"/>
      <c r="W10" s="6"/>
      <c r="X10" s="6"/>
      <c r="Y10" s="6"/>
      <c r="Z10" s="6"/>
      <c r="AA10" s="6"/>
      <c r="AB10" s="35"/>
      <c r="AC10" s="35"/>
      <c r="AD10" s="35"/>
      <c r="AE10" s="35"/>
      <c r="AF10" s="35"/>
      <c r="AG10" s="35"/>
      <c r="AH10" s="35"/>
      <c r="AI10" s="35"/>
      <c r="AJ10" s="6"/>
      <c r="AK10" s="6"/>
      <c r="AL10" s="6"/>
      <c r="AM10" s="6"/>
      <c r="AN10" s="6"/>
      <c r="AO10" s="6"/>
      <c r="AP10" s="6"/>
      <c r="AQ10" s="6"/>
      <c r="AR10" s="35"/>
      <c r="AS10" s="35"/>
      <c r="AT10" s="35"/>
      <c r="AU10" s="35"/>
      <c r="AV10" s="35"/>
      <c r="AW10" s="35"/>
      <c r="AX10" s="35"/>
      <c r="AY10" s="35"/>
      <c r="AZ10" s="6"/>
      <c r="BA10" s="6"/>
      <c r="BB10" s="6"/>
      <c r="BC10" s="6"/>
      <c r="BD10" s="6"/>
      <c r="BE10" s="6"/>
      <c r="BF10" s="6"/>
      <c r="BG10" s="6"/>
      <c r="BH10" s="35"/>
      <c r="BI10" s="35"/>
      <c r="BJ10" s="35"/>
      <c r="BK10" s="35"/>
      <c r="BL10" s="36"/>
      <c r="BM10" s="35"/>
      <c r="BN10" s="35"/>
      <c r="BO10" s="35"/>
      <c r="BP10" s="6"/>
      <c r="BQ10" s="6"/>
      <c r="BR10" s="6"/>
      <c r="BS10" s="6"/>
      <c r="BT10" s="6"/>
      <c r="BU10" s="6"/>
      <c r="BV10" s="6"/>
      <c r="BW10" s="6"/>
    </row>
    <row r="11" spans="1:75" s="19" customFormat="1" ht="84.75" customHeight="1">
      <c r="A11" s="15" t="s">
        <v>98</v>
      </c>
      <c r="B11" s="111" t="s">
        <v>170</v>
      </c>
      <c r="C11" s="6"/>
      <c r="D11" s="6">
        <v>9</v>
      </c>
      <c r="E11" s="6"/>
      <c r="F11" s="6"/>
      <c r="G11" s="6">
        <v>9</v>
      </c>
      <c r="H11" s="6">
        <v>1</v>
      </c>
      <c r="I11" s="6">
        <v>1</v>
      </c>
      <c r="J11" s="6">
        <v>0</v>
      </c>
      <c r="K11" s="6">
        <v>1</v>
      </c>
      <c r="L11" s="101"/>
      <c r="M11" s="35">
        <v>9</v>
      </c>
      <c r="N11" s="40"/>
      <c r="O11" s="35"/>
      <c r="P11" s="35">
        <v>1</v>
      </c>
      <c r="Q11" s="35">
        <v>1</v>
      </c>
      <c r="R11" s="35">
        <v>0</v>
      </c>
      <c r="S11" s="35">
        <v>1</v>
      </c>
      <c r="T11" s="6"/>
      <c r="U11" s="6"/>
      <c r="V11" s="6"/>
      <c r="W11" s="6"/>
      <c r="X11" s="6"/>
      <c r="Y11" s="6"/>
      <c r="Z11" s="6"/>
      <c r="AA11" s="6"/>
      <c r="AB11" s="35"/>
      <c r="AC11" s="35"/>
      <c r="AD11" s="35"/>
      <c r="AE11" s="35"/>
      <c r="AF11" s="35"/>
      <c r="AG11" s="35"/>
      <c r="AH11" s="35"/>
      <c r="AI11" s="35"/>
      <c r="AJ11" s="6"/>
      <c r="AK11" s="6"/>
      <c r="AL11" s="6"/>
      <c r="AM11" s="6"/>
      <c r="AN11" s="6"/>
      <c r="AO11" s="6"/>
      <c r="AP11" s="6"/>
      <c r="AQ11" s="6"/>
      <c r="AR11" s="35"/>
      <c r="AS11" s="35"/>
      <c r="AT11" s="35"/>
      <c r="AU11" s="35"/>
      <c r="AV11" s="35"/>
      <c r="AW11" s="35"/>
      <c r="AX11" s="35"/>
      <c r="AY11" s="35"/>
      <c r="AZ11" s="6"/>
      <c r="BA11" s="6"/>
      <c r="BB11" s="6"/>
      <c r="BC11" s="6"/>
      <c r="BD11" s="6"/>
      <c r="BE11" s="6"/>
      <c r="BF11" s="6"/>
      <c r="BG11" s="6"/>
      <c r="BH11" s="35"/>
      <c r="BI11" s="35"/>
      <c r="BJ11" s="35"/>
      <c r="BK11" s="35"/>
      <c r="BL11" s="36"/>
      <c r="BM11" s="35"/>
      <c r="BN11" s="35"/>
      <c r="BO11" s="35"/>
      <c r="BP11" s="6"/>
      <c r="BQ11" s="6"/>
      <c r="BR11" s="6"/>
      <c r="BS11" s="6"/>
      <c r="BT11" s="6"/>
      <c r="BU11" s="6"/>
      <c r="BV11" s="6"/>
      <c r="BW11" s="6"/>
    </row>
    <row r="12" spans="1:75" s="19" customFormat="1" ht="84.75" customHeight="1">
      <c r="A12" s="15" t="s">
        <v>100</v>
      </c>
      <c r="B12" s="111" t="s">
        <v>171</v>
      </c>
      <c r="C12" s="6"/>
      <c r="D12" s="6">
        <v>9</v>
      </c>
      <c r="E12" s="6"/>
      <c r="F12" s="6"/>
      <c r="G12" s="6">
        <v>9</v>
      </c>
      <c r="H12" s="6">
        <v>1</v>
      </c>
      <c r="I12" s="6">
        <v>1</v>
      </c>
      <c r="J12" s="6">
        <v>0</v>
      </c>
      <c r="K12" s="6">
        <v>1</v>
      </c>
      <c r="L12" s="101"/>
      <c r="M12" s="35"/>
      <c r="N12" s="40"/>
      <c r="O12" s="35"/>
      <c r="P12" s="35"/>
      <c r="Q12" s="35"/>
      <c r="R12" s="35"/>
      <c r="S12" s="35"/>
      <c r="T12" s="6"/>
      <c r="U12" s="6">
        <v>9</v>
      </c>
      <c r="V12" s="6"/>
      <c r="W12" s="6"/>
      <c r="X12" s="6">
        <v>1</v>
      </c>
      <c r="Y12" s="6">
        <v>1</v>
      </c>
      <c r="Z12" s="6">
        <v>0</v>
      </c>
      <c r="AA12" s="6">
        <v>1</v>
      </c>
      <c r="AB12" s="35"/>
      <c r="AC12" s="35"/>
      <c r="AD12" s="35"/>
      <c r="AE12" s="35"/>
      <c r="AF12" s="35"/>
      <c r="AG12" s="35"/>
      <c r="AH12" s="35"/>
      <c r="AI12" s="35"/>
      <c r="AJ12" s="6"/>
      <c r="AK12" s="6"/>
      <c r="AL12" s="6"/>
      <c r="AM12" s="6"/>
      <c r="AN12" s="6"/>
      <c r="AO12" s="6"/>
      <c r="AP12" s="6"/>
      <c r="AQ12" s="6"/>
      <c r="AR12" s="35"/>
      <c r="AS12" s="35"/>
      <c r="AT12" s="35"/>
      <c r="AU12" s="35"/>
      <c r="AV12" s="35"/>
      <c r="AW12" s="35"/>
      <c r="AX12" s="35"/>
      <c r="AY12" s="35"/>
      <c r="AZ12" s="6"/>
      <c r="BA12" s="6"/>
      <c r="BB12" s="6"/>
      <c r="BC12" s="6"/>
      <c r="BD12" s="6"/>
      <c r="BE12" s="6"/>
      <c r="BF12" s="6"/>
      <c r="BG12" s="6"/>
      <c r="BH12" s="35"/>
      <c r="BI12" s="35"/>
      <c r="BJ12" s="35"/>
      <c r="BK12" s="35"/>
      <c r="BL12" s="36"/>
      <c r="BM12" s="35"/>
      <c r="BN12" s="35"/>
      <c r="BO12" s="35"/>
      <c r="BP12" s="6"/>
      <c r="BQ12" s="6"/>
      <c r="BR12" s="6"/>
      <c r="BS12" s="6"/>
      <c r="BT12" s="6"/>
      <c r="BU12" s="6"/>
      <c r="BV12" s="6"/>
      <c r="BW12" s="6"/>
    </row>
    <row r="13" spans="1:75" s="19" customFormat="1" ht="84.75" customHeight="1">
      <c r="A13" s="15" t="s">
        <v>99</v>
      </c>
      <c r="B13" s="111" t="s">
        <v>172</v>
      </c>
      <c r="C13" s="6"/>
      <c r="D13" s="6">
        <v>18</v>
      </c>
      <c r="E13" s="6"/>
      <c r="F13" s="6"/>
      <c r="G13" s="6">
        <v>18</v>
      </c>
      <c r="H13" s="6">
        <v>2</v>
      </c>
      <c r="I13" s="6">
        <v>1</v>
      </c>
      <c r="J13" s="6">
        <v>1</v>
      </c>
      <c r="K13" s="6">
        <v>2</v>
      </c>
      <c r="L13" s="101"/>
      <c r="M13" s="35"/>
      <c r="N13" s="40"/>
      <c r="O13" s="35"/>
      <c r="P13" s="35"/>
      <c r="Q13" s="35"/>
      <c r="R13" s="35"/>
      <c r="S13" s="35"/>
      <c r="T13" s="6"/>
      <c r="U13" s="6"/>
      <c r="V13" s="6"/>
      <c r="W13" s="6"/>
      <c r="X13" s="6"/>
      <c r="Y13" s="6"/>
      <c r="Z13" s="6"/>
      <c r="AA13" s="6"/>
      <c r="AB13" s="35"/>
      <c r="AC13" s="35">
        <v>18</v>
      </c>
      <c r="AD13" s="35"/>
      <c r="AE13" s="35"/>
      <c r="AF13" s="35">
        <v>2</v>
      </c>
      <c r="AG13" s="35">
        <v>1</v>
      </c>
      <c r="AH13" s="35">
        <v>1</v>
      </c>
      <c r="AI13" s="35">
        <v>2</v>
      </c>
      <c r="AJ13" s="6"/>
      <c r="AK13" s="6"/>
      <c r="AL13" s="6"/>
      <c r="AM13" s="6"/>
      <c r="AN13" s="6"/>
      <c r="AO13" s="6"/>
      <c r="AP13" s="6"/>
      <c r="AQ13" s="6"/>
      <c r="AR13" s="35"/>
      <c r="AS13" s="35"/>
      <c r="AT13" s="35"/>
      <c r="AU13" s="35"/>
      <c r="AV13" s="35"/>
      <c r="AW13" s="35"/>
      <c r="AX13" s="35"/>
      <c r="AY13" s="35"/>
      <c r="AZ13" s="6"/>
      <c r="BA13" s="6"/>
      <c r="BB13" s="6"/>
      <c r="BC13" s="6"/>
      <c r="BD13" s="6"/>
      <c r="BE13" s="6"/>
      <c r="BF13" s="6"/>
      <c r="BG13" s="6"/>
      <c r="BH13" s="35"/>
      <c r="BI13" s="35"/>
      <c r="BJ13" s="35"/>
      <c r="BK13" s="35"/>
      <c r="BL13" s="36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</row>
    <row r="14" spans="1:75" ht="45.75" customHeight="1" thickBot="1">
      <c r="A14" s="102" t="s">
        <v>30</v>
      </c>
      <c r="B14" s="66" t="s">
        <v>22</v>
      </c>
      <c r="C14" s="41">
        <f>SUM(C15:C21)</f>
        <v>90</v>
      </c>
      <c r="D14" s="41">
        <f aca="true" t="shared" si="1" ref="D14:BO14">SUM(D15:D21)</f>
        <v>63</v>
      </c>
      <c r="E14" s="41">
        <f t="shared" si="1"/>
        <v>18</v>
      </c>
      <c r="F14" s="41">
        <f t="shared" si="1"/>
        <v>0</v>
      </c>
      <c r="G14" s="41">
        <f t="shared" si="1"/>
        <v>171</v>
      </c>
      <c r="H14" s="41">
        <f t="shared" si="1"/>
        <v>21</v>
      </c>
      <c r="I14" s="41">
        <f t="shared" si="1"/>
        <v>9</v>
      </c>
      <c r="J14" s="41">
        <f t="shared" si="1"/>
        <v>12</v>
      </c>
      <c r="K14" s="41">
        <f t="shared" si="1"/>
        <v>0</v>
      </c>
      <c r="L14" s="24">
        <f t="shared" si="1"/>
        <v>36</v>
      </c>
      <c r="M14" s="41">
        <f t="shared" si="1"/>
        <v>36</v>
      </c>
      <c r="N14" s="41">
        <f t="shared" si="1"/>
        <v>0</v>
      </c>
      <c r="O14" s="41">
        <f t="shared" si="1"/>
        <v>0</v>
      </c>
      <c r="P14" s="41">
        <f t="shared" si="1"/>
        <v>9</v>
      </c>
      <c r="Q14" s="41">
        <f t="shared" si="1"/>
        <v>3.5</v>
      </c>
      <c r="R14" s="41">
        <f t="shared" si="1"/>
        <v>5.5</v>
      </c>
      <c r="S14" s="41">
        <f t="shared" si="1"/>
        <v>0</v>
      </c>
      <c r="T14" s="41">
        <f t="shared" si="1"/>
        <v>54</v>
      </c>
      <c r="U14" s="41">
        <f t="shared" si="1"/>
        <v>27</v>
      </c>
      <c r="V14" s="41">
        <f t="shared" si="1"/>
        <v>18</v>
      </c>
      <c r="W14" s="41">
        <f t="shared" si="1"/>
        <v>0</v>
      </c>
      <c r="X14" s="41">
        <f t="shared" si="1"/>
        <v>12</v>
      </c>
      <c r="Y14" s="41">
        <f t="shared" si="1"/>
        <v>5.5</v>
      </c>
      <c r="Z14" s="41">
        <f t="shared" si="1"/>
        <v>6.5</v>
      </c>
      <c r="AA14" s="41">
        <f t="shared" si="1"/>
        <v>0</v>
      </c>
      <c r="AB14" s="41">
        <f t="shared" si="1"/>
        <v>0</v>
      </c>
      <c r="AC14" s="41">
        <f t="shared" si="1"/>
        <v>0</v>
      </c>
      <c r="AD14" s="41">
        <f t="shared" si="1"/>
        <v>0</v>
      </c>
      <c r="AE14" s="41">
        <f t="shared" si="1"/>
        <v>0</v>
      </c>
      <c r="AF14" s="41">
        <f t="shared" si="1"/>
        <v>0</v>
      </c>
      <c r="AG14" s="41">
        <f t="shared" si="1"/>
        <v>0</v>
      </c>
      <c r="AH14" s="41">
        <f t="shared" si="1"/>
        <v>0</v>
      </c>
      <c r="AI14" s="41">
        <f t="shared" si="1"/>
        <v>0</v>
      </c>
      <c r="AJ14" s="41">
        <f t="shared" si="1"/>
        <v>0</v>
      </c>
      <c r="AK14" s="41">
        <f t="shared" si="1"/>
        <v>0</v>
      </c>
      <c r="AL14" s="41">
        <f t="shared" si="1"/>
        <v>0</v>
      </c>
      <c r="AM14" s="41">
        <f t="shared" si="1"/>
        <v>0</v>
      </c>
      <c r="AN14" s="41">
        <f t="shared" si="1"/>
        <v>0</v>
      </c>
      <c r="AO14" s="41">
        <f t="shared" si="1"/>
        <v>0</v>
      </c>
      <c r="AP14" s="41">
        <f t="shared" si="1"/>
        <v>0</v>
      </c>
      <c r="AQ14" s="41">
        <f t="shared" si="1"/>
        <v>0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0</v>
      </c>
      <c r="BM14" s="41">
        <f t="shared" si="1"/>
        <v>0</v>
      </c>
      <c r="BN14" s="41">
        <f t="shared" si="1"/>
        <v>0</v>
      </c>
      <c r="BO14" s="41">
        <f t="shared" si="1"/>
        <v>0</v>
      </c>
      <c r="BP14" s="41">
        <f aca="true" t="shared" si="2" ref="BP14:BW14">SUM(BP15:BP21)</f>
        <v>0</v>
      </c>
      <c r="BQ14" s="41">
        <f t="shared" si="2"/>
        <v>0</v>
      </c>
      <c r="BR14" s="41">
        <f t="shared" si="2"/>
        <v>0</v>
      </c>
      <c r="BS14" s="41">
        <f t="shared" si="2"/>
        <v>0</v>
      </c>
      <c r="BT14" s="41">
        <f t="shared" si="2"/>
        <v>0</v>
      </c>
      <c r="BU14" s="41">
        <f t="shared" si="2"/>
        <v>0</v>
      </c>
      <c r="BV14" s="41">
        <f t="shared" si="2"/>
        <v>0</v>
      </c>
      <c r="BW14" s="41">
        <f t="shared" si="2"/>
        <v>0</v>
      </c>
    </row>
    <row r="15" spans="1:75" s="19" customFormat="1" ht="27.75" customHeight="1" thickBot="1">
      <c r="A15" s="15" t="s">
        <v>44</v>
      </c>
      <c r="B15" s="62" t="s">
        <v>105</v>
      </c>
      <c r="C15" s="6">
        <v>18</v>
      </c>
      <c r="D15" s="6">
        <v>9</v>
      </c>
      <c r="E15" s="6"/>
      <c r="F15" s="6"/>
      <c r="G15" s="6">
        <f aca="true" t="shared" si="3" ref="G15:G21">SUM(C15:F15)</f>
        <v>27</v>
      </c>
      <c r="H15" s="6">
        <v>3</v>
      </c>
      <c r="I15" s="6">
        <v>1</v>
      </c>
      <c r="J15" s="6">
        <v>2</v>
      </c>
      <c r="K15" s="7"/>
      <c r="L15" s="42">
        <v>18</v>
      </c>
      <c r="M15" s="38">
        <v>9</v>
      </c>
      <c r="N15" s="35"/>
      <c r="O15" s="35"/>
      <c r="P15" s="35">
        <v>3</v>
      </c>
      <c r="Q15" s="35">
        <v>1</v>
      </c>
      <c r="R15" s="35">
        <v>2</v>
      </c>
      <c r="S15" s="17"/>
      <c r="T15" s="4"/>
      <c r="U15" s="4"/>
      <c r="V15" s="4"/>
      <c r="W15" s="4"/>
      <c r="X15" s="4"/>
      <c r="Y15" s="4"/>
      <c r="Z15" s="4"/>
      <c r="AA15" s="4"/>
      <c r="AB15" s="17"/>
      <c r="AC15" s="17"/>
      <c r="AD15" s="17"/>
      <c r="AE15" s="17"/>
      <c r="AF15" s="17"/>
      <c r="AG15" s="17"/>
      <c r="AH15" s="17"/>
      <c r="AI15" s="17"/>
      <c r="AJ15" s="4"/>
      <c r="AK15" s="4"/>
      <c r="AL15" s="4"/>
      <c r="AM15" s="4"/>
      <c r="AN15" s="4"/>
      <c r="AO15" s="4"/>
      <c r="AP15" s="4"/>
      <c r="AQ15" s="4"/>
      <c r="AR15" s="17"/>
      <c r="AS15" s="17"/>
      <c r="AT15" s="17"/>
      <c r="AU15" s="17"/>
      <c r="AV15" s="17"/>
      <c r="AW15" s="17"/>
      <c r="AX15" s="17"/>
      <c r="AY15" s="17"/>
      <c r="AZ15" s="4"/>
      <c r="BA15" s="4"/>
      <c r="BB15" s="4"/>
      <c r="BC15" s="4"/>
      <c r="BD15" s="4"/>
      <c r="BE15" s="4"/>
      <c r="BF15" s="4"/>
      <c r="BG15" s="4"/>
      <c r="BH15" s="17"/>
      <c r="BI15" s="17"/>
      <c r="BJ15" s="17"/>
      <c r="BK15" s="17"/>
      <c r="BL15" s="18"/>
      <c r="BM15" s="17"/>
      <c r="BN15" s="17"/>
      <c r="BO15" s="17"/>
      <c r="BP15" s="4"/>
      <c r="BQ15" s="4"/>
      <c r="BR15" s="4"/>
      <c r="BS15" s="4"/>
      <c r="BT15" s="4"/>
      <c r="BU15" s="4"/>
      <c r="BV15" s="4"/>
      <c r="BW15" s="4"/>
    </row>
    <row r="16" spans="1:75" s="19" customFormat="1" ht="27.75" customHeight="1" thickBot="1">
      <c r="A16" s="15" t="s">
        <v>45</v>
      </c>
      <c r="B16" s="63" t="s">
        <v>106</v>
      </c>
      <c r="C16" s="6">
        <v>18</v>
      </c>
      <c r="D16" s="6">
        <v>9</v>
      </c>
      <c r="E16" s="6"/>
      <c r="F16" s="6"/>
      <c r="G16" s="6">
        <f t="shared" si="3"/>
        <v>27</v>
      </c>
      <c r="H16" s="6">
        <v>3</v>
      </c>
      <c r="I16" s="6">
        <v>1</v>
      </c>
      <c r="J16" s="6">
        <v>2</v>
      </c>
      <c r="K16" s="7"/>
      <c r="L16" s="37">
        <v>18</v>
      </c>
      <c r="M16" s="38">
        <v>9</v>
      </c>
      <c r="N16" s="35"/>
      <c r="O16" s="35"/>
      <c r="P16" s="35">
        <v>3</v>
      </c>
      <c r="Q16" s="35">
        <v>1</v>
      </c>
      <c r="R16" s="35">
        <v>2</v>
      </c>
      <c r="S16" s="35"/>
      <c r="T16" s="8"/>
      <c r="U16" s="4"/>
      <c r="V16" s="4"/>
      <c r="W16" s="4"/>
      <c r="X16" s="4"/>
      <c r="Y16" s="4"/>
      <c r="Z16" s="4"/>
      <c r="AA16" s="4"/>
      <c r="AB16" s="17"/>
      <c r="AC16" s="17"/>
      <c r="AD16" s="17"/>
      <c r="AE16" s="17"/>
      <c r="AF16" s="17"/>
      <c r="AG16" s="17"/>
      <c r="AH16" s="17"/>
      <c r="AI16" s="17"/>
      <c r="AJ16" s="4"/>
      <c r="AK16" s="4"/>
      <c r="AL16" s="4"/>
      <c r="AM16" s="4"/>
      <c r="AN16" s="4"/>
      <c r="AO16" s="4"/>
      <c r="AP16" s="4"/>
      <c r="AQ16" s="4"/>
      <c r="AR16" s="17"/>
      <c r="AS16" s="17"/>
      <c r="AT16" s="17"/>
      <c r="AU16" s="17"/>
      <c r="AV16" s="17"/>
      <c r="AW16" s="17"/>
      <c r="AX16" s="17"/>
      <c r="AY16" s="17"/>
      <c r="AZ16" s="4"/>
      <c r="BA16" s="4"/>
      <c r="BB16" s="4"/>
      <c r="BC16" s="4"/>
      <c r="BD16" s="4"/>
      <c r="BE16" s="4"/>
      <c r="BF16" s="4"/>
      <c r="BG16" s="4"/>
      <c r="BH16" s="17"/>
      <c r="BI16" s="17"/>
      <c r="BJ16" s="17"/>
      <c r="BK16" s="17"/>
      <c r="BL16" s="18"/>
      <c r="BM16" s="17"/>
      <c r="BN16" s="17"/>
      <c r="BO16" s="17"/>
      <c r="BP16" s="4"/>
      <c r="BQ16" s="4"/>
      <c r="BR16" s="4"/>
      <c r="BS16" s="4"/>
      <c r="BT16" s="4"/>
      <c r="BU16" s="4"/>
      <c r="BV16" s="4"/>
      <c r="BW16" s="4"/>
    </row>
    <row r="17" spans="1:75" s="19" customFormat="1" ht="27.75" customHeight="1" thickBot="1">
      <c r="A17" s="15" t="s">
        <v>46</v>
      </c>
      <c r="B17" s="63" t="s">
        <v>107</v>
      </c>
      <c r="C17" s="6">
        <v>18</v>
      </c>
      <c r="D17" s="6">
        <v>9</v>
      </c>
      <c r="E17" s="6"/>
      <c r="F17" s="6"/>
      <c r="G17" s="6">
        <f t="shared" si="3"/>
        <v>27</v>
      </c>
      <c r="H17" s="6">
        <v>3</v>
      </c>
      <c r="I17" s="6">
        <v>1</v>
      </c>
      <c r="J17" s="6">
        <v>2</v>
      </c>
      <c r="K17" s="6"/>
      <c r="L17" s="39"/>
      <c r="M17" s="17"/>
      <c r="N17" s="17"/>
      <c r="O17" s="17"/>
      <c r="P17" s="17"/>
      <c r="Q17" s="17"/>
      <c r="R17" s="17"/>
      <c r="S17" s="36"/>
      <c r="T17" s="13">
        <v>18</v>
      </c>
      <c r="U17" s="43">
        <v>9</v>
      </c>
      <c r="V17" s="6"/>
      <c r="W17" s="6"/>
      <c r="X17" s="6">
        <v>3</v>
      </c>
      <c r="Y17" s="6">
        <v>1</v>
      </c>
      <c r="Z17" s="6">
        <v>2</v>
      </c>
      <c r="AA17" s="6"/>
      <c r="AB17" s="17"/>
      <c r="AC17" s="17"/>
      <c r="AD17" s="17"/>
      <c r="AE17" s="17"/>
      <c r="AF17" s="17"/>
      <c r="AG17" s="17"/>
      <c r="AH17" s="17"/>
      <c r="AI17" s="17"/>
      <c r="AJ17" s="4"/>
      <c r="AK17" s="4"/>
      <c r="AL17" s="4"/>
      <c r="AM17" s="4"/>
      <c r="AN17" s="4"/>
      <c r="AO17" s="4"/>
      <c r="AP17" s="4"/>
      <c r="AQ17" s="4"/>
      <c r="AR17" s="17"/>
      <c r="AS17" s="17"/>
      <c r="AT17" s="17"/>
      <c r="AU17" s="17"/>
      <c r="AV17" s="17"/>
      <c r="AW17" s="17"/>
      <c r="AX17" s="17"/>
      <c r="AY17" s="17"/>
      <c r="AZ17" s="4"/>
      <c r="BA17" s="4"/>
      <c r="BB17" s="4"/>
      <c r="BC17" s="4"/>
      <c r="BD17" s="4"/>
      <c r="BE17" s="4"/>
      <c r="BF17" s="4"/>
      <c r="BG17" s="4"/>
      <c r="BH17" s="17"/>
      <c r="BI17" s="17"/>
      <c r="BJ17" s="17"/>
      <c r="BK17" s="17"/>
      <c r="BL17" s="18"/>
      <c r="BM17" s="17"/>
      <c r="BN17" s="17"/>
      <c r="BO17" s="17"/>
      <c r="BP17" s="4"/>
      <c r="BQ17" s="4"/>
      <c r="BR17" s="4"/>
      <c r="BS17" s="4"/>
      <c r="BT17" s="4"/>
      <c r="BU17" s="4"/>
      <c r="BV17" s="4"/>
      <c r="BW17" s="4"/>
    </row>
    <row r="18" spans="1:75" s="19" customFormat="1" ht="27.75" customHeight="1">
      <c r="A18" s="15" t="s">
        <v>47</v>
      </c>
      <c r="B18" s="64" t="s">
        <v>108</v>
      </c>
      <c r="C18" s="6">
        <v>18</v>
      </c>
      <c r="D18" s="6">
        <v>9</v>
      </c>
      <c r="E18" s="6"/>
      <c r="F18" s="6"/>
      <c r="G18" s="6">
        <f t="shared" si="3"/>
        <v>27</v>
      </c>
      <c r="H18" s="6">
        <v>3</v>
      </c>
      <c r="I18" s="6">
        <v>1.5</v>
      </c>
      <c r="J18" s="6">
        <v>1.5</v>
      </c>
      <c r="K18" s="6"/>
      <c r="L18" s="17"/>
      <c r="M18" s="17"/>
      <c r="N18" s="17"/>
      <c r="O18" s="17"/>
      <c r="P18" s="17"/>
      <c r="Q18" s="17"/>
      <c r="R18" s="17"/>
      <c r="S18" s="35"/>
      <c r="T18" s="12">
        <v>18</v>
      </c>
      <c r="U18" s="4">
        <v>9</v>
      </c>
      <c r="V18" s="4"/>
      <c r="W18" s="4"/>
      <c r="X18" s="4">
        <v>3</v>
      </c>
      <c r="Y18" s="4">
        <v>1.5</v>
      </c>
      <c r="Z18" s="4">
        <v>1.5</v>
      </c>
      <c r="AA18" s="4"/>
      <c r="AB18" s="40"/>
      <c r="AC18" s="35"/>
      <c r="AD18" s="35"/>
      <c r="AE18" s="35"/>
      <c r="AF18" s="35"/>
      <c r="AG18" s="35"/>
      <c r="AH18" s="35"/>
      <c r="AI18" s="17"/>
      <c r="AJ18" s="4"/>
      <c r="AK18" s="4"/>
      <c r="AL18" s="4"/>
      <c r="AM18" s="4"/>
      <c r="AN18" s="4"/>
      <c r="AO18" s="4"/>
      <c r="AP18" s="4"/>
      <c r="AQ18" s="4"/>
      <c r="AR18" s="17"/>
      <c r="AS18" s="17"/>
      <c r="AT18" s="17"/>
      <c r="AU18" s="17"/>
      <c r="AV18" s="17"/>
      <c r="AW18" s="17"/>
      <c r="AX18" s="17"/>
      <c r="AY18" s="17"/>
      <c r="AZ18" s="4"/>
      <c r="BA18" s="4"/>
      <c r="BB18" s="4"/>
      <c r="BC18" s="4"/>
      <c r="BD18" s="4"/>
      <c r="BE18" s="4"/>
      <c r="BF18" s="4"/>
      <c r="BG18" s="4"/>
      <c r="BH18" s="17"/>
      <c r="BI18" s="17"/>
      <c r="BJ18" s="17"/>
      <c r="BK18" s="17"/>
      <c r="BL18" s="18"/>
      <c r="BM18" s="17"/>
      <c r="BN18" s="17"/>
      <c r="BO18" s="17"/>
      <c r="BP18" s="4"/>
      <c r="BQ18" s="4"/>
      <c r="BR18" s="4"/>
      <c r="BS18" s="4"/>
      <c r="BT18" s="4"/>
      <c r="BU18" s="4"/>
      <c r="BV18" s="4"/>
      <c r="BW18" s="4"/>
    </row>
    <row r="19" spans="1:75" s="19" customFormat="1" ht="27.75" customHeight="1" thickBot="1">
      <c r="A19" s="15" t="s">
        <v>48</v>
      </c>
      <c r="B19" s="65" t="s">
        <v>110</v>
      </c>
      <c r="C19" s="4"/>
      <c r="D19" s="4">
        <v>18</v>
      </c>
      <c r="E19" s="4"/>
      <c r="F19" s="4"/>
      <c r="G19" s="6">
        <f t="shared" si="3"/>
        <v>18</v>
      </c>
      <c r="H19" s="4">
        <v>3</v>
      </c>
      <c r="I19" s="4">
        <v>1.5</v>
      </c>
      <c r="J19" s="4">
        <v>1.5</v>
      </c>
      <c r="K19" s="4"/>
      <c r="L19" s="16"/>
      <c r="M19" s="17">
        <v>18</v>
      </c>
      <c r="N19" s="17"/>
      <c r="O19" s="17"/>
      <c r="P19" s="17">
        <v>3</v>
      </c>
      <c r="Q19" s="17">
        <v>1.5</v>
      </c>
      <c r="R19" s="17">
        <v>1.5</v>
      </c>
      <c r="S19" s="17"/>
      <c r="T19" s="8"/>
      <c r="U19" s="4"/>
      <c r="V19" s="4"/>
      <c r="W19" s="4"/>
      <c r="X19" s="4"/>
      <c r="Y19" s="4"/>
      <c r="Z19" s="4"/>
      <c r="AA19" s="4"/>
      <c r="AB19" s="17"/>
      <c r="AC19" s="17"/>
      <c r="AD19" s="17"/>
      <c r="AE19" s="17"/>
      <c r="AF19" s="17"/>
      <c r="AG19" s="17"/>
      <c r="AH19" s="17"/>
      <c r="AI19" s="17"/>
      <c r="AJ19" s="4"/>
      <c r="AK19" s="4"/>
      <c r="AL19" s="4"/>
      <c r="AM19" s="4"/>
      <c r="AN19" s="4"/>
      <c r="AO19" s="4"/>
      <c r="AP19" s="4"/>
      <c r="AQ19" s="4"/>
      <c r="AR19" s="17"/>
      <c r="AS19" s="17"/>
      <c r="AT19" s="17"/>
      <c r="AU19" s="17"/>
      <c r="AV19" s="17"/>
      <c r="AW19" s="17"/>
      <c r="AX19" s="17"/>
      <c r="AY19" s="17"/>
      <c r="AZ19" s="4"/>
      <c r="BA19" s="4"/>
      <c r="BB19" s="4"/>
      <c r="BC19" s="4"/>
      <c r="BD19" s="4"/>
      <c r="BE19" s="4"/>
      <c r="BF19" s="4"/>
      <c r="BG19" s="4"/>
      <c r="BH19" s="17"/>
      <c r="BI19" s="17"/>
      <c r="BJ19" s="17"/>
      <c r="BK19" s="17"/>
      <c r="BL19" s="18"/>
      <c r="BM19" s="17"/>
      <c r="BN19" s="17"/>
      <c r="BO19" s="17"/>
      <c r="BP19" s="4"/>
      <c r="BQ19" s="4"/>
      <c r="BR19" s="4"/>
      <c r="BS19" s="4"/>
      <c r="BT19" s="4"/>
      <c r="BU19" s="4"/>
      <c r="BV19" s="4"/>
      <c r="BW19" s="4"/>
    </row>
    <row r="20" spans="1:75" s="19" customFormat="1" ht="27.75" customHeight="1" thickBot="1">
      <c r="A20" s="15" t="s">
        <v>49</v>
      </c>
      <c r="B20" s="65" t="s">
        <v>109</v>
      </c>
      <c r="C20" s="6">
        <v>18</v>
      </c>
      <c r="D20" s="6">
        <v>9</v>
      </c>
      <c r="E20" s="6"/>
      <c r="F20" s="6"/>
      <c r="G20" s="6">
        <f t="shared" si="3"/>
        <v>27</v>
      </c>
      <c r="H20" s="6">
        <v>4</v>
      </c>
      <c r="I20" s="6">
        <v>2</v>
      </c>
      <c r="J20" s="6">
        <v>2</v>
      </c>
      <c r="K20" s="6"/>
      <c r="L20" s="17"/>
      <c r="M20" s="17"/>
      <c r="N20" s="17"/>
      <c r="O20" s="17"/>
      <c r="P20" s="17"/>
      <c r="Q20" s="17"/>
      <c r="R20" s="17"/>
      <c r="S20" s="36"/>
      <c r="T20" s="13">
        <v>18</v>
      </c>
      <c r="U20" s="43">
        <v>9</v>
      </c>
      <c r="V20" s="6"/>
      <c r="W20" s="6"/>
      <c r="X20" s="6">
        <v>4</v>
      </c>
      <c r="Y20" s="6">
        <v>2</v>
      </c>
      <c r="Z20" s="6">
        <v>2</v>
      </c>
      <c r="AA20" s="6"/>
      <c r="AB20" s="17"/>
      <c r="AC20" s="17"/>
      <c r="AD20" s="17"/>
      <c r="AE20" s="17"/>
      <c r="AF20" s="17"/>
      <c r="AG20" s="17"/>
      <c r="AH20" s="17"/>
      <c r="AI20" s="17"/>
      <c r="AJ20" s="4"/>
      <c r="AK20" s="4"/>
      <c r="AL20" s="4"/>
      <c r="AM20" s="4"/>
      <c r="AN20" s="4"/>
      <c r="AO20" s="4"/>
      <c r="AP20" s="4"/>
      <c r="AQ20" s="4"/>
      <c r="AR20" s="17"/>
      <c r="AS20" s="17"/>
      <c r="AT20" s="17"/>
      <c r="AU20" s="17"/>
      <c r="AV20" s="17"/>
      <c r="AW20" s="17"/>
      <c r="AX20" s="17"/>
      <c r="AY20" s="17"/>
      <c r="AZ20" s="4"/>
      <c r="BA20" s="4"/>
      <c r="BB20" s="4"/>
      <c r="BC20" s="4"/>
      <c r="BD20" s="4"/>
      <c r="BE20" s="4"/>
      <c r="BF20" s="4"/>
      <c r="BG20" s="4"/>
      <c r="BH20" s="17"/>
      <c r="BI20" s="17"/>
      <c r="BJ20" s="17"/>
      <c r="BK20" s="17"/>
      <c r="BL20" s="18"/>
      <c r="BM20" s="17"/>
      <c r="BN20" s="17"/>
      <c r="BO20" s="17"/>
      <c r="BP20" s="4"/>
      <c r="BQ20" s="4"/>
      <c r="BR20" s="4"/>
      <c r="BS20" s="4"/>
      <c r="BT20" s="4"/>
      <c r="BU20" s="4"/>
      <c r="BV20" s="4"/>
      <c r="BW20" s="4"/>
    </row>
    <row r="21" spans="1:75" s="19" customFormat="1" ht="27.75" customHeight="1">
      <c r="A21" s="15" t="s">
        <v>50</v>
      </c>
      <c r="B21" s="65" t="s">
        <v>111</v>
      </c>
      <c r="C21" s="4"/>
      <c r="D21" s="4"/>
      <c r="E21" s="4">
        <v>18</v>
      </c>
      <c r="F21" s="4"/>
      <c r="G21" s="6">
        <f t="shared" si="3"/>
        <v>18</v>
      </c>
      <c r="H21" s="4">
        <v>2</v>
      </c>
      <c r="I21" s="4">
        <v>1</v>
      </c>
      <c r="J21" s="4">
        <v>1</v>
      </c>
      <c r="K21" s="4"/>
      <c r="L21" s="16"/>
      <c r="M21" s="16"/>
      <c r="N21" s="16"/>
      <c r="O21" s="16"/>
      <c r="P21" s="16"/>
      <c r="Q21" s="16"/>
      <c r="R21" s="16"/>
      <c r="S21" s="16"/>
      <c r="T21" s="31"/>
      <c r="U21" s="44"/>
      <c r="V21" s="6">
        <v>18</v>
      </c>
      <c r="W21" s="6"/>
      <c r="X21" s="6">
        <v>2</v>
      </c>
      <c r="Y21" s="6">
        <v>1</v>
      </c>
      <c r="Z21" s="6">
        <v>1</v>
      </c>
      <c r="AA21" s="6"/>
      <c r="AB21" s="16"/>
      <c r="AC21" s="16"/>
      <c r="AD21" s="16"/>
      <c r="AE21" s="16"/>
      <c r="AF21" s="16"/>
      <c r="AG21" s="16"/>
      <c r="AH21" s="16"/>
      <c r="AI21" s="16"/>
      <c r="AJ21" s="14"/>
      <c r="AK21" s="14"/>
      <c r="AL21" s="14"/>
      <c r="AM21" s="14"/>
      <c r="AN21" s="14"/>
      <c r="AO21" s="14"/>
      <c r="AP21" s="14"/>
      <c r="AQ21" s="14"/>
      <c r="AR21" s="16"/>
      <c r="AS21" s="16"/>
      <c r="AT21" s="16"/>
      <c r="AU21" s="16"/>
      <c r="AV21" s="16"/>
      <c r="AW21" s="16"/>
      <c r="AX21" s="16"/>
      <c r="AY21" s="16"/>
      <c r="AZ21" s="14"/>
      <c r="BA21" s="14"/>
      <c r="BB21" s="14"/>
      <c r="BC21" s="14"/>
      <c r="BD21" s="14"/>
      <c r="BE21" s="14"/>
      <c r="BF21" s="14"/>
      <c r="BG21" s="14"/>
      <c r="BH21" s="16"/>
      <c r="BI21" s="16"/>
      <c r="BJ21" s="16"/>
      <c r="BK21" s="16"/>
      <c r="BL21" s="22"/>
      <c r="BM21" s="16"/>
      <c r="BN21" s="16"/>
      <c r="BO21" s="16"/>
      <c r="BP21" s="14"/>
      <c r="BQ21" s="14"/>
      <c r="BR21" s="14"/>
      <c r="BS21" s="14"/>
      <c r="BT21" s="14"/>
      <c r="BU21" s="14"/>
      <c r="BV21" s="14"/>
      <c r="BW21" s="14"/>
    </row>
    <row r="22" spans="1:75" ht="27.75" customHeight="1" thickBot="1">
      <c r="A22" s="28" t="s">
        <v>31</v>
      </c>
      <c r="B22" s="29" t="s">
        <v>23</v>
      </c>
      <c r="C22" s="41">
        <f aca="true" t="shared" si="4" ref="C22:AH22">SUM(C23:C27)</f>
        <v>45</v>
      </c>
      <c r="D22" s="41">
        <f t="shared" si="4"/>
        <v>45</v>
      </c>
      <c r="E22" s="41">
        <f t="shared" si="4"/>
        <v>36</v>
      </c>
      <c r="F22" s="41">
        <f t="shared" si="4"/>
        <v>0</v>
      </c>
      <c r="G22" s="41">
        <f t="shared" si="4"/>
        <v>126</v>
      </c>
      <c r="H22" s="41">
        <f t="shared" si="4"/>
        <v>16</v>
      </c>
      <c r="I22" s="41">
        <f t="shared" si="4"/>
        <v>6.5</v>
      </c>
      <c r="J22" s="41">
        <f t="shared" si="4"/>
        <v>9.5</v>
      </c>
      <c r="K22" s="41">
        <f t="shared" si="4"/>
        <v>0</v>
      </c>
      <c r="L22" s="45">
        <f t="shared" si="4"/>
        <v>0</v>
      </c>
      <c r="M22" s="45">
        <f t="shared" si="4"/>
        <v>0</v>
      </c>
      <c r="N22" s="45">
        <f t="shared" si="4"/>
        <v>0</v>
      </c>
      <c r="O22" s="45">
        <f t="shared" si="4"/>
        <v>0</v>
      </c>
      <c r="P22" s="45">
        <f t="shared" si="4"/>
        <v>0</v>
      </c>
      <c r="Q22" s="45">
        <f t="shared" si="4"/>
        <v>0</v>
      </c>
      <c r="R22" s="45">
        <f t="shared" si="4"/>
        <v>0</v>
      </c>
      <c r="S22" s="45">
        <f t="shared" si="4"/>
        <v>0</v>
      </c>
      <c r="T22" s="45">
        <f t="shared" si="4"/>
        <v>0</v>
      </c>
      <c r="U22" s="45">
        <f t="shared" si="4"/>
        <v>0</v>
      </c>
      <c r="V22" s="45">
        <f t="shared" si="4"/>
        <v>0</v>
      </c>
      <c r="W22" s="45">
        <f t="shared" si="4"/>
        <v>0</v>
      </c>
      <c r="X22" s="45">
        <f t="shared" si="4"/>
        <v>0</v>
      </c>
      <c r="Y22" s="45">
        <f t="shared" si="4"/>
        <v>0</v>
      </c>
      <c r="Z22" s="45">
        <f t="shared" si="4"/>
        <v>0</v>
      </c>
      <c r="AA22" s="45">
        <f t="shared" si="4"/>
        <v>0</v>
      </c>
      <c r="AB22" s="45">
        <f t="shared" si="4"/>
        <v>0</v>
      </c>
      <c r="AC22" s="45">
        <f t="shared" si="4"/>
        <v>0</v>
      </c>
      <c r="AD22" s="45">
        <f t="shared" si="4"/>
        <v>0</v>
      </c>
      <c r="AE22" s="45">
        <f t="shared" si="4"/>
        <v>0</v>
      </c>
      <c r="AF22" s="45">
        <f t="shared" si="4"/>
        <v>0</v>
      </c>
      <c r="AG22" s="45">
        <f t="shared" si="4"/>
        <v>0</v>
      </c>
      <c r="AH22" s="45">
        <f t="shared" si="4"/>
        <v>0</v>
      </c>
      <c r="AI22" s="45">
        <f aca="true" t="shared" si="5" ref="AI22:BN22">SUM(AI23:AI27)</f>
        <v>0</v>
      </c>
      <c r="AJ22" s="24">
        <f t="shared" si="5"/>
        <v>36</v>
      </c>
      <c r="AK22" s="45">
        <f t="shared" si="5"/>
        <v>36</v>
      </c>
      <c r="AL22" s="45">
        <f t="shared" si="5"/>
        <v>0</v>
      </c>
      <c r="AM22" s="45">
        <f t="shared" si="5"/>
        <v>0</v>
      </c>
      <c r="AN22" s="45">
        <f t="shared" si="5"/>
        <v>9</v>
      </c>
      <c r="AO22" s="45">
        <f t="shared" si="5"/>
        <v>3.5</v>
      </c>
      <c r="AP22" s="45">
        <f t="shared" si="5"/>
        <v>5.5</v>
      </c>
      <c r="AQ22" s="45">
        <f t="shared" si="5"/>
        <v>0</v>
      </c>
      <c r="AR22" s="45">
        <f t="shared" si="5"/>
        <v>9</v>
      </c>
      <c r="AS22" s="45">
        <f t="shared" si="5"/>
        <v>9</v>
      </c>
      <c r="AT22" s="45">
        <f t="shared" si="5"/>
        <v>36</v>
      </c>
      <c r="AU22" s="45">
        <f t="shared" si="5"/>
        <v>0</v>
      </c>
      <c r="AV22" s="45">
        <f t="shared" si="5"/>
        <v>7</v>
      </c>
      <c r="AW22" s="45">
        <f t="shared" si="5"/>
        <v>3</v>
      </c>
      <c r="AX22" s="45">
        <f t="shared" si="5"/>
        <v>4</v>
      </c>
      <c r="AY22" s="45">
        <f t="shared" si="5"/>
        <v>0</v>
      </c>
      <c r="AZ22" s="45">
        <f t="shared" si="5"/>
        <v>0</v>
      </c>
      <c r="BA22" s="45">
        <f t="shared" si="5"/>
        <v>0</v>
      </c>
      <c r="BB22" s="45">
        <f t="shared" si="5"/>
        <v>0</v>
      </c>
      <c r="BC22" s="45">
        <f t="shared" si="5"/>
        <v>0</v>
      </c>
      <c r="BD22" s="45">
        <f t="shared" si="5"/>
        <v>0</v>
      </c>
      <c r="BE22" s="45">
        <f t="shared" si="5"/>
        <v>0</v>
      </c>
      <c r="BF22" s="45">
        <f t="shared" si="5"/>
        <v>0</v>
      </c>
      <c r="BG22" s="45">
        <f t="shared" si="5"/>
        <v>0</v>
      </c>
      <c r="BH22" s="45">
        <f t="shared" si="5"/>
        <v>0</v>
      </c>
      <c r="BI22" s="45">
        <f t="shared" si="5"/>
        <v>0</v>
      </c>
      <c r="BJ22" s="45">
        <f t="shared" si="5"/>
        <v>0</v>
      </c>
      <c r="BK22" s="45">
        <f t="shared" si="5"/>
        <v>0</v>
      </c>
      <c r="BL22" s="45">
        <f t="shared" si="5"/>
        <v>0</v>
      </c>
      <c r="BM22" s="45">
        <f t="shared" si="5"/>
        <v>0</v>
      </c>
      <c r="BN22" s="45">
        <f t="shared" si="5"/>
        <v>0</v>
      </c>
      <c r="BO22" s="45">
        <f>SUM(BO23:BO27)</f>
        <v>0</v>
      </c>
      <c r="BP22" s="45">
        <f aca="true" t="shared" si="6" ref="BP22:BW22">SUM(BP23:BP27)</f>
        <v>0</v>
      </c>
      <c r="BQ22" s="45">
        <f t="shared" si="6"/>
        <v>0</v>
      </c>
      <c r="BR22" s="45">
        <f t="shared" si="6"/>
        <v>0</v>
      </c>
      <c r="BS22" s="45">
        <f t="shared" si="6"/>
        <v>0</v>
      </c>
      <c r="BT22" s="45">
        <f t="shared" si="6"/>
        <v>0</v>
      </c>
      <c r="BU22" s="45">
        <f t="shared" si="6"/>
        <v>0</v>
      </c>
      <c r="BV22" s="45">
        <f t="shared" si="6"/>
        <v>0</v>
      </c>
      <c r="BW22" s="45">
        <f t="shared" si="6"/>
        <v>0</v>
      </c>
    </row>
    <row r="23" spans="1:75" s="19" customFormat="1" ht="27.75" customHeight="1" thickBot="1">
      <c r="A23" s="15" t="s">
        <v>51</v>
      </c>
      <c r="B23" s="67" t="s">
        <v>149</v>
      </c>
      <c r="C23" s="4">
        <v>18</v>
      </c>
      <c r="D23" s="4">
        <v>18</v>
      </c>
      <c r="E23" s="4"/>
      <c r="F23" s="4"/>
      <c r="G23" s="6">
        <f>SUM(C23:F23)</f>
        <v>36</v>
      </c>
      <c r="H23" s="4">
        <v>4</v>
      </c>
      <c r="I23" s="4">
        <v>1.5</v>
      </c>
      <c r="J23" s="4">
        <v>2.5</v>
      </c>
      <c r="K23" s="4"/>
      <c r="L23" s="16"/>
      <c r="M23" s="17"/>
      <c r="N23" s="17"/>
      <c r="O23" s="17"/>
      <c r="P23" s="17"/>
      <c r="Q23" s="17"/>
      <c r="R23" s="17"/>
      <c r="S23" s="17"/>
      <c r="T23" s="4"/>
      <c r="U23" s="4"/>
      <c r="V23" s="4"/>
      <c r="W23" s="4"/>
      <c r="X23" s="4"/>
      <c r="Y23" s="4"/>
      <c r="Z23" s="4"/>
      <c r="AA23" s="4"/>
      <c r="AB23" s="17"/>
      <c r="AC23" s="17"/>
      <c r="AD23" s="17"/>
      <c r="AE23" s="17"/>
      <c r="AF23" s="17"/>
      <c r="AG23" s="17"/>
      <c r="AH23" s="17"/>
      <c r="AI23" s="18"/>
      <c r="AJ23" s="13">
        <v>18</v>
      </c>
      <c r="AK23" s="9">
        <v>18</v>
      </c>
      <c r="AL23" s="4"/>
      <c r="AM23" s="4"/>
      <c r="AN23" s="4">
        <v>4</v>
      </c>
      <c r="AO23" s="4">
        <v>1.5</v>
      </c>
      <c r="AP23" s="4">
        <v>2.5</v>
      </c>
      <c r="AQ23" s="4"/>
      <c r="AR23" s="17"/>
      <c r="AS23" s="17"/>
      <c r="AT23" s="17"/>
      <c r="AU23" s="17"/>
      <c r="AV23" s="17"/>
      <c r="AW23" s="17"/>
      <c r="AX23" s="17"/>
      <c r="AY23" s="17"/>
      <c r="AZ23" s="4"/>
      <c r="BA23" s="4"/>
      <c r="BB23" s="4"/>
      <c r="BC23" s="4"/>
      <c r="BD23" s="4"/>
      <c r="BE23" s="4"/>
      <c r="BF23" s="4"/>
      <c r="BG23" s="4"/>
      <c r="BH23" s="17"/>
      <c r="BI23" s="17"/>
      <c r="BJ23" s="17"/>
      <c r="BK23" s="17"/>
      <c r="BL23" s="18"/>
      <c r="BM23" s="17"/>
      <c r="BN23" s="17"/>
      <c r="BO23" s="17"/>
      <c r="BP23" s="4"/>
      <c r="BQ23" s="4"/>
      <c r="BR23" s="4"/>
      <c r="BS23" s="4"/>
      <c r="BT23" s="4"/>
      <c r="BU23" s="4"/>
      <c r="BV23" s="4"/>
      <c r="BW23" s="4"/>
    </row>
    <row r="24" spans="1:75" s="19" customFormat="1" ht="27.75" customHeight="1" thickBot="1">
      <c r="A24" s="15" t="s">
        <v>52</v>
      </c>
      <c r="B24" s="67" t="s">
        <v>150</v>
      </c>
      <c r="C24" s="4">
        <v>18</v>
      </c>
      <c r="D24" s="4">
        <v>18</v>
      </c>
      <c r="E24" s="4"/>
      <c r="F24" s="4"/>
      <c r="G24" s="4">
        <f>SUM(C24:F24)</f>
        <v>36</v>
      </c>
      <c r="H24" s="4">
        <v>5</v>
      </c>
      <c r="I24" s="4">
        <v>2</v>
      </c>
      <c r="J24" s="4">
        <v>3</v>
      </c>
      <c r="K24" s="4"/>
      <c r="L24" s="16"/>
      <c r="M24" s="16"/>
      <c r="N24" s="16"/>
      <c r="O24" s="16"/>
      <c r="P24" s="16"/>
      <c r="Q24" s="16"/>
      <c r="R24" s="16"/>
      <c r="S24" s="16"/>
      <c r="T24" s="14"/>
      <c r="U24" s="4"/>
      <c r="V24" s="4"/>
      <c r="W24" s="4"/>
      <c r="X24" s="4"/>
      <c r="Y24" s="4"/>
      <c r="Z24" s="4"/>
      <c r="AA24" s="14"/>
      <c r="AB24" s="16"/>
      <c r="AC24" s="16"/>
      <c r="AD24" s="16"/>
      <c r="AE24" s="16"/>
      <c r="AF24" s="16"/>
      <c r="AG24" s="16"/>
      <c r="AH24" s="16"/>
      <c r="AI24" s="22"/>
      <c r="AJ24" s="46">
        <v>18</v>
      </c>
      <c r="AK24" s="47">
        <v>18</v>
      </c>
      <c r="AL24" s="14"/>
      <c r="AM24" s="14"/>
      <c r="AN24" s="14">
        <v>5</v>
      </c>
      <c r="AO24" s="14">
        <v>2</v>
      </c>
      <c r="AP24" s="14">
        <v>3</v>
      </c>
      <c r="AQ24" s="14"/>
      <c r="AR24" s="23"/>
      <c r="AS24" s="16"/>
      <c r="AT24" s="16"/>
      <c r="AU24" s="16"/>
      <c r="AV24" s="16"/>
      <c r="AW24" s="16"/>
      <c r="AX24" s="16"/>
      <c r="AY24" s="16"/>
      <c r="AZ24" s="14"/>
      <c r="BA24" s="14"/>
      <c r="BB24" s="14"/>
      <c r="BC24" s="14"/>
      <c r="BD24" s="14"/>
      <c r="BE24" s="14"/>
      <c r="BF24" s="14"/>
      <c r="BG24" s="14"/>
      <c r="BH24" s="16"/>
      <c r="BI24" s="16"/>
      <c r="BJ24" s="16"/>
      <c r="BK24" s="16"/>
      <c r="BL24" s="22"/>
      <c r="BM24" s="16"/>
      <c r="BN24" s="16"/>
      <c r="BO24" s="16"/>
      <c r="BP24" s="14"/>
      <c r="BQ24" s="14"/>
      <c r="BR24" s="14"/>
      <c r="BS24" s="14"/>
      <c r="BT24" s="14"/>
      <c r="BU24" s="14"/>
      <c r="BV24" s="14"/>
      <c r="BW24" s="14"/>
    </row>
    <row r="25" spans="1:75" s="19" customFormat="1" ht="27.75" customHeight="1" thickBot="1">
      <c r="A25" s="15" t="s">
        <v>53</v>
      </c>
      <c r="B25" s="67" t="s">
        <v>112</v>
      </c>
      <c r="C25" s="4">
        <v>9</v>
      </c>
      <c r="D25" s="4">
        <v>9</v>
      </c>
      <c r="E25" s="4"/>
      <c r="F25" s="4"/>
      <c r="G25" s="4">
        <f>SUM(C25:F25)</f>
        <v>18</v>
      </c>
      <c r="H25" s="4">
        <v>3</v>
      </c>
      <c r="I25" s="4">
        <v>1</v>
      </c>
      <c r="J25" s="4">
        <v>2</v>
      </c>
      <c r="K25" s="4"/>
      <c r="L25" s="16"/>
      <c r="M25" s="17"/>
      <c r="N25" s="17"/>
      <c r="O25" s="17"/>
      <c r="P25" s="17"/>
      <c r="Q25" s="17"/>
      <c r="R25" s="17"/>
      <c r="S25" s="17"/>
      <c r="T25" s="4"/>
      <c r="U25" s="4"/>
      <c r="V25" s="4"/>
      <c r="W25" s="4"/>
      <c r="X25" s="4"/>
      <c r="Y25" s="4"/>
      <c r="Z25" s="4"/>
      <c r="AA25" s="4"/>
      <c r="AB25" s="17"/>
      <c r="AC25" s="17"/>
      <c r="AD25" s="17"/>
      <c r="AE25" s="17"/>
      <c r="AF25" s="17"/>
      <c r="AG25" s="17"/>
      <c r="AH25" s="17"/>
      <c r="AI25" s="17"/>
      <c r="AJ25" s="12"/>
      <c r="AK25" s="4"/>
      <c r="AL25" s="4"/>
      <c r="AM25" s="4"/>
      <c r="AN25" s="4"/>
      <c r="AO25" s="4"/>
      <c r="AP25" s="4"/>
      <c r="AQ25" s="11"/>
      <c r="AR25" s="48">
        <v>9</v>
      </c>
      <c r="AS25" s="21">
        <v>9</v>
      </c>
      <c r="AT25" s="17"/>
      <c r="AU25" s="17"/>
      <c r="AV25" s="17">
        <v>3</v>
      </c>
      <c r="AW25" s="17">
        <v>1</v>
      </c>
      <c r="AX25" s="17">
        <v>2</v>
      </c>
      <c r="AY25" s="17"/>
      <c r="AZ25" s="4"/>
      <c r="BA25" s="4"/>
      <c r="BB25" s="4"/>
      <c r="BC25" s="4"/>
      <c r="BD25" s="4"/>
      <c r="BE25" s="4"/>
      <c r="BF25" s="4"/>
      <c r="BG25" s="4"/>
      <c r="BH25" s="17"/>
      <c r="BI25" s="17"/>
      <c r="BJ25" s="17"/>
      <c r="BK25" s="17"/>
      <c r="BL25" s="18"/>
      <c r="BM25" s="17"/>
      <c r="BN25" s="17"/>
      <c r="BO25" s="17"/>
      <c r="BP25" s="4"/>
      <c r="BQ25" s="4"/>
      <c r="BR25" s="4"/>
      <c r="BS25" s="4"/>
      <c r="BT25" s="4"/>
      <c r="BU25" s="4"/>
      <c r="BV25" s="4"/>
      <c r="BW25" s="4"/>
    </row>
    <row r="26" spans="1:75" s="19" customFormat="1" ht="27.75" customHeight="1">
      <c r="A26" s="15" t="s">
        <v>54</v>
      </c>
      <c r="B26" s="67" t="s">
        <v>113</v>
      </c>
      <c r="C26" s="4"/>
      <c r="D26" s="4"/>
      <c r="E26" s="4">
        <v>18</v>
      </c>
      <c r="F26" s="4"/>
      <c r="G26" s="4">
        <f>SUM(C26:F26)</f>
        <v>18</v>
      </c>
      <c r="H26" s="4">
        <v>2</v>
      </c>
      <c r="I26" s="4">
        <v>1</v>
      </c>
      <c r="J26" s="4">
        <v>1</v>
      </c>
      <c r="K26" s="4"/>
      <c r="L26" s="16"/>
      <c r="M26" s="17"/>
      <c r="N26" s="17"/>
      <c r="O26" s="17"/>
      <c r="P26" s="17"/>
      <c r="Q26" s="17"/>
      <c r="R26" s="17"/>
      <c r="S26" s="17"/>
      <c r="T26" s="4"/>
      <c r="U26" s="4"/>
      <c r="V26" s="4"/>
      <c r="W26" s="4"/>
      <c r="X26" s="4"/>
      <c r="Y26" s="4"/>
      <c r="Z26" s="4"/>
      <c r="AA26" s="4"/>
      <c r="AB26" s="17"/>
      <c r="AC26" s="17"/>
      <c r="AD26" s="17"/>
      <c r="AE26" s="17"/>
      <c r="AF26" s="17"/>
      <c r="AG26" s="17"/>
      <c r="AH26" s="17"/>
      <c r="AI26" s="17"/>
      <c r="AJ26" s="4"/>
      <c r="AK26" s="4"/>
      <c r="AL26" s="4"/>
      <c r="AM26" s="4"/>
      <c r="AN26" s="4"/>
      <c r="AO26" s="4"/>
      <c r="AP26" s="4"/>
      <c r="AQ26" s="4"/>
      <c r="AR26" s="17"/>
      <c r="AS26" s="17"/>
      <c r="AT26" s="17">
        <v>18</v>
      </c>
      <c r="AU26" s="17"/>
      <c r="AV26" s="17">
        <v>2</v>
      </c>
      <c r="AW26" s="17">
        <v>1</v>
      </c>
      <c r="AX26" s="17">
        <v>1</v>
      </c>
      <c r="AY26" s="17"/>
      <c r="AZ26" s="4"/>
      <c r="BA26" s="4"/>
      <c r="BB26" s="4"/>
      <c r="BC26" s="4"/>
      <c r="BD26" s="4"/>
      <c r="BE26" s="4"/>
      <c r="BF26" s="4"/>
      <c r="BG26" s="4"/>
      <c r="BH26" s="17"/>
      <c r="BI26" s="17"/>
      <c r="BJ26" s="17"/>
      <c r="BK26" s="17"/>
      <c r="BL26" s="18"/>
      <c r="BM26" s="17"/>
      <c r="BN26" s="17"/>
      <c r="BO26" s="17"/>
      <c r="BP26" s="4"/>
      <c r="BQ26" s="4"/>
      <c r="BR26" s="4"/>
      <c r="BS26" s="4"/>
      <c r="BT26" s="4"/>
      <c r="BU26" s="4"/>
      <c r="BV26" s="4"/>
      <c r="BW26" s="4"/>
    </row>
    <row r="27" spans="1:75" s="19" customFormat="1" ht="27.75" customHeight="1" thickBot="1">
      <c r="A27" s="15" t="s">
        <v>55</v>
      </c>
      <c r="B27" s="67" t="s">
        <v>114</v>
      </c>
      <c r="C27" s="4"/>
      <c r="D27" s="4"/>
      <c r="E27" s="4">
        <v>18</v>
      </c>
      <c r="F27" s="4"/>
      <c r="G27" s="4">
        <f>SUM(C27:F27)</f>
        <v>18</v>
      </c>
      <c r="H27" s="4">
        <v>2</v>
      </c>
      <c r="I27" s="4">
        <v>1</v>
      </c>
      <c r="J27" s="4">
        <v>1</v>
      </c>
      <c r="K27" s="4"/>
      <c r="L27" s="16"/>
      <c r="M27" s="17"/>
      <c r="N27" s="17"/>
      <c r="O27" s="17"/>
      <c r="P27" s="17"/>
      <c r="Q27" s="17"/>
      <c r="R27" s="17"/>
      <c r="S27" s="17"/>
      <c r="T27" s="4"/>
      <c r="U27" s="4"/>
      <c r="V27" s="4"/>
      <c r="W27" s="4"/>
      <c r="X27" s="4"/>
      <c r="Y27" s="4"/>
      <c r="Z27" s="4"/>
      <c r="AA27" s="4"/>
      <c r="AB27" s="17"/>
      <c r="AC27" s="17"/>
      <c r="AD27" s="17"/>
      <c r="AE27" s="17"/>
      <c r="AF27" s="17"/>
      <c r="AG27" s="17"/>
      <c r="AH27" s="17"/>
      <c r="AI27" s="17"/>
      <c r="AJ27" s="4"/>
      <c r="AK27" s="4"/>
      <c r="AL27" s="4"/>
      <c r="AM27" s="4"/>
      <c r="AN27" s="4"/>
      <c r="AO27" s="4"/>
      <c r="AP27" s="4"/>
      <c r="AQ27" s="4"/>
      <c r="AR27" s="17"/>
      <c r="AS27" s="17"/>
      <c r="AT27" s="17">
        <v>18</v>
      </c>
      <c r="AU27" s="17"/>
      <c r="AV27" s="17">
        <v>2</v>
      </c>
      <c r="AW27" s="17">
        <v>1</v>
      </c>
      <c r="AX27" s="17">
        <v>1</v>
      </c>
      <c r="AY27" s="17"/>
      <c r="AZ27" s="4"/>
      <c r="BA27" s="4"/>
      <c r="BB27" s="4"/>
      <c r="BC27" s="4"/>
      <c r="BD27" s="4"/>
      <c r="BE27" s="4"/>
      <c r="BF27" s="4"/>
      <c r="BG27" s="4"/>
      <c r="BH27" s="17"/>
      <c r="BI27" s="17"/>
      <c r="BJ27" s="17"/>
      <c r="BK27" s="17"/>
      <c r="BL27" s="18"/>
      <c r="BM27" s="17"/>
      <c r="BN27" s="17"/>
      <c r="BO27" s="17"/>
      <c r="BP27" s="4"/>
      <c r="BQ27" s="4"/>
      <c r="BR27" s="4"/>
      <c r="BS27" s="4"/>
      <c r="BT27" s="4"/>
      <c r="BU27" s="4"/>
      <c r="BV27" s="4"/>
      <c r="BW27" s="4"/>
    </row>
    <row r="28" spans="1:75" ht="27.75" customHeight="1" thickBot="1">
      <c r="A28" s="30" t="s">
        <v>32</v>
      </c>
      <c r="B28" s="27" t="s">
        <v>24</v>
      </c>
      <c r="C28" s="41">
        <f aca="true" t="shared" si="7" ref="C28:AH28">SUM(C29:C31)</f>
        <v>36</v>
      </c>
      <c r="D28" s="41">
        <f t="shared" si="7"/>
        <v>0</v>
      </c>
      <c r="E28" s="41">
        <f t="shared" si="7"/>
        <v>18</v>
      </c>
      <c r="F28" s="41">
        <f t="shared" si="7"/>
        <v>0</v>
      </c>
      <c r="G28" s="41">
        <f t="shared" si="7"/>
        <v>54</v>
      </c>
      <c r="H28" s="41">
        <f t="shared" si="7"/>
        <v>6</v>
      </c>
      <c r="I28" s="41">
        <f t="shared" si="7"/>
        <v>3</v>
      </c>
      <c r="J28" s="41">
        <f t="shared" si="7"/>
        <v>3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41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1">
        <f t="shared" si="7"/>
        <v>0</v>
      </c>
      <c r="T28" s="41">
        <f t="shared" si="7"/>
        <v>18</v>
      </c>
      <c r="U28" s="41">
        <f t="shared" si="7"/>
        <v>0</v>
      </c>
      <c r="V28" s="41">
        <f t="shared" si="7"/>
        <v>0</v>
      </c>
      <c r="W28" s="41">
        <f t="shared" si="7"/>
        <v>0</v>
      </c>
      <c r="X28" s="41">
        <f t="shared" si="7"/>
        <v>2</v>
      </c>
      <c r="Y28" s="41">
        <f t="shared" si="7"/>
        <v>1</v>
      </c>
      <c r="Z28" s="41">
        <f t="shared" si="7"/>
        <v>1</v>
      </c>
      <c r="AA28" s="41">
        <f t="shared" si="7"/>
        <v>0</v>
      </c>
      <c r="AB28" s="24">
        <f t="shared" si="7"/>
        <v>18</v>
      </c>
      <c r="AC28" s="41">
        <f t="shared" si="7"/>
        <v>0</v>
      </c>
      <c r="AD28" s="41">
        <f t="shared" si="7"/>
        <v>18</v>
      </c>
      <c r="AE28" s="41">
        <f t="shared" si="7"/>
        <v>0</v>
      </c>
      <c r="AF28" s="41">
        <f t="shared" si="7"/>
        <v>4</v>
      </c>
      <c r="AG28" s="41">
        <f t="shared" si="7"/>
        <v>2</v>
      </c>
      <c r="AH28" s="41">
        <f t="shared" si="7"/>
        <v>2</v>
      </c>
      <c r="AI28" s="41">
        <f aca="true" t="shared" si="8" ref="AI28:BN28">SUM(AI29:AI31)</f>
        <v>0</v>
      </c>
      <c r="AJ28" s="41">
        <f t="shared" si="8"/>
        <v>0</v>
      </c>
      <c r="AK28" s="41">
        <f t="shared" si="8"/>
        <v>0</v>
      </c>
      <c r="AL28" s="41">
        <f t="shared" si="8"/>
        <v>0</v>
      </c>
      <c r="AM28" s="41">
        <f t="shared" si="8"/>
        <v>0</v>
      </c>
      <c r="AN28" s="41">
        <f t="shared" si="8"/>
        <v>0</v>
      </c>
      <c r="AO28" s="41">
        <f t="shared" si="8"/>
        <v>0</v>
      </c>
      <c r="AP28" s="41">
        <f t="shared" si="8"/>
        <v>0</v>
      </c>
      <c r="AQ28" s="41">
        <f t="shared" si="8"/>
        <v>0</v>
      </c>
      <c r="AR28" s="41">
        <f t="shared" si="8"/>
        <v>0</v>
      </c>
      <c r="AS28" s="41">
        <f t="shared" si="8"/>
        <v>0</v>
      </c>
      <c r="AT28" s="41">
        <f t="shared" si="8"/>
        <v>0</v>
      </c>
      <c r="AU28" s="41">
        <f t="shared" si="8"/>
        <v>0</v>
      </c>
      <c r="AV28" s="41">
        <f t="shared" si="8"/>
        <v>0</v>
      </c>
      <c r="AW28" s="41">
        <f t="shared" si="8"/>
        <v>0</v>
      </c>
      <c r="AX28" s="41">
        <f t="shared" si="8"/>
        <v>0</v>
      </c>
      <c r="AY28" s="41">
        <f t="shared" si="8"/>
        <v>0</v>
      </c>
      <c r="AZ28" s="41">
        <f t="shared" si="8"/>
        <v>0</v>
      </c>
      <c r="BA28" s="41">
        <f t="shared" si="8"/>
        <v>0</v>
      </c>
      <c r="BB28" s="41">
        <f t="shared" si="8"/>
        <v>0</v>
      </c>
      <c r="BC28" s="41">
        <f t="shared" si="8"/>
        <v>0</v>
      </c>
      <c r="BD28" s="41">
        <f t="shared" si="8"/>
        <v>0</v>
      </c>
      <c r="BE28" s="41">
        <f t="shared" si="8"/>
        <v>0</v>
      </c>
      <c r="BF28" s="41">
        <f t="shared" si="8"/>
        <v>0</v>
      </c>
      <c r="BG28" s="41">
        <f t="shared" si="8"/>
        <v>0</v>
      </c>
      <c r="BH28" s="41">
        <f t="shared" si="8"/>
        <v>0</v>
      </c>
      <c r="BI28" s="41">
        <f t="shared" si="8"/>
        <v>0</v>
      </c>
      <c r="BJ28" s="41">
        <f t="shared" si="8"/>
        <v>0</v>
      </c>
      <c r="BK28" s="41">
        <f t="shared" si="8"/>
        <v>0</v>
      </c>
      <c r="BL28" s="41">
        <f t="shared" si="8"/>
        <v>0</v>
      </c>
      <c r="BM28" s="41">
        <f t="shared" si="8"/>
        <v>0</v>
      </c>
      <c r="BN28" s="41">
        <f t="shared" si="8"/>
        <v>0</v>
      </c>
      <c r="BO28" s="41">
        <f>SUM(BO29:BO31)</f>
        <v>0</v>
      </c>
      <c r="BP28" s="41">
        <f aca="true" t="shared" si="9" ref="BP28:BW28">SUM(BP29:BP31)</f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</row>
    <row r="29" spans="1:75" s="19" customFormat="1" ht="27.75" customHeight="1" thickBot="1">
      <c r="A29" s="84" t="s">
        <v>56</v>
      </c>
      <c r="B29" s="65" t="s">
        <v>142</v>
      </c>
      <c r="C29" s="4">
        <v>18</v>
      </c>
      <c r="D29" s="4"/>
      <c r="E29" s="14"/>
      <c r="F29" s="14"/>
      <c r="G29" s="4">
        <f>SUM(C29:F29)</f>
        <v>18</v>
      </c>
      <c r="H29" s="14">
        <v>2</v>
      </c>
      <c r="I29" s="14">
        <v>1</v>
      </c>
      <c r="J29" s="14">
        <v>1</v>
      </c>
      <c r="K29" s="14"/>
      <c r="L29" s="16"/>
      <c r="M29" s="16"/>
      <c r="N29" s="16"/>
      <c r="O29" s="16"/>
      <c r="P29" s="16"/>
      <c r="Q29" s="16"/>
      <c r="R29" s="16"/>
      <c r="S29" s="16"/>
      <c r="T29" s="4">
        <v>18</v>
      </c>
      <c r="U29" s="4"/>
      <c r="V29" s="4"/>
      <c r="W29" s="4"/>
      <c r="X29" s="4">
        <v>2</v>
      </c>
      <c r="Y29" s="4">
        <v>1</v>
      </c>
      <c r="Z29" s="4">
        <v>1</v>
      </c>
      <c r="AA29" s="4"/>
      <c r="AB29" s="50"/>
      <c r="AC29" s="16"/>
      <c r="AD29" s="16"/>
      <c r="AE29" s="16"/>
      <c r="AF29" s="16"/>
      <c r="AG29" s="16"/>
      <c r="AH29" s="16"/>
      <c r="AI29" s="16"/>
      <c r="AJ29" s="14"/>
      <c r="AK29" s="14"/>
      <c r="AL29" s="14"/>
      <c r="AM29" s="14"/>
      <c r="AN29" s="14"/>
      <c r="AO29" s="14"/>
      <c r="AP29" s="14"/>
      <c r="AQ29" s="14"/>
      <c r="AR29" s="16"/>
      <c r="AS29" s="16"/>
      <c r="AT29" s="16"/>
      <c r="AU29" s="16"/>
      <c r="AV29" s="16"/>
      <c r="AW29" s="16"/>
      <c r="AX29" s="16"/>
      <c r="AY29" s="16"/>
      <c r="AZ29" s="14"/>
      <c r="BA29" s="14"/>
      <c r="BB29" s="14"/>
      <c r="BC29" s="14"/>
      <c r="BD29" s="14"/>
      <c r="BE29" s="14"/>
      <c r="BF29" s="14"/>
      <c r="BG29" s="14"/>
      <c r="BH29" s="16"/>
      <c r="BI29" s="16"/>
      <c r="BJ29" s="16"/>
      <c r="BK29" s="16"/>
      <c r="BL29" s="22"/>
      <c r="BM29" s="16"/>
      <c r="BN29" s="16"/>
      <c r="BO29" s="16"/>
      <c r="BP29" s="14"/>
      <c r="BQ29" s="14"/>
      <c r="BR29" s="14"/>
      <c r="BS29" s="14"/>
      <c r="BT29" s="14"/>
      <c r="BU29" s="14"/>
      <c r="BV29" s="14"/>
      <c r="BW29" s="14"/>
    </row>
    <row r="30" spans="1:75" s="19" customFormat="1" ht="27.75" customHeight="1" thickBot="1">
      <c r="A30" s="20" t="s">
        <v>57</v>
      </c>
      <c r="B30" s="65" t="s">
        <v>115</v>
      </c>
      <c r="C30" s="4">
        <v>18</v>
      </c>
      <c r="D30" s="4"/>
      <c r="E30" s="4"/>
      <c r="F30" s="4"/>
      <c r="G30" s="4">
        <f>SUM(C30:F30)</f>
        <v>18</v>
      </c>
      <c r="H30" s="4">
        <v>2</v>
      </c>
      <c r="I30" s="4">
        <v>1</v>
      </c>
      <c r="J30" s="4">
        <v>1</v>
      </c>
      <c r="K30" s="4"/>
      <c r="L30" s="16"/>
      <c r="M30" s="17"/>
      <c r="N30" s="17"/>
      <c r="O30" s="17"/>
      <c r="P30" s="17"/>
      <c r="Q30" s="17"/>
      <c r="R30" s="17"/>
      <c r="S30" s="17"/>
      <c r="T30" s="4"/>
      <c r="U30" s="4"/>
      <c r="V30" s="4"/>
      <c r="W30" s="4"/>
      <c r="X30" s="4"/>
      <c r="Y30" s="4"/>
      <c r="Z30" s="4"/>
      <c r="AA30" s="4"/>
      <c r="AB30" s="50">
        <v>18</v>
      </c>
      <c r="AC30" s="16"/>
      <c r="AD30" s="16"/>
      <c r="AE30" s="16"/>
      <c r="AF30" s="16">
        <v>2</v>
      </c>
      <c r="AG30" s="16">
        <v>1</v>
      </c>
      <c r="AH30" s="16">
        <v>1</v>
      </c>
      <c r="AI30" s="16"/>
      <c r="AJ30" s="4"/>
      <c r="AK30" s="4"/>
      <c r="AL30" s="4"/>
      <c r="AM30" s="4"/>
      <c r="AN30" s="4"/>
      <c r="AO30" s="4"/>
      <c r="AP30" s="4"/>
      <c r="AQ30" s="4"/>
      <c r="AR30" s="17"/>
      <c r="AS30" s="17"/>
      <c r="AT30" s="17"/>
      <c r="AU30" s="17"/>
      <c r="AV30" s="17"/>
      <c r="AW30" s="17"/>
      <c r="AX30" s="17"/>
      <c r="AY30" s="17"/>
      <c r="AZ30" s="4"/>
      <c r="BA30" s="4"/>
      <c r="BB30" s="4"/>
      <c r="BC30" s="4"/>
      <c r="BD30" s="4"/>
      <c r="BE30" s="4"/>
      <c r="BF30" s="4"/>
      <c r="BG30" s="4"/>
      <c r="BH30" s="17"/>
      <c r="BI30" s="17"/>
      <c r="BJ30" s="17"/>
      <c r="BK30" s="17"/>
      <c r="BL30" s="18"/>
      <c r="BM30" s="17"/>
      <c r="BN30" s="17"/>
      <c r="BO30" s="17"/>
      <c r="BP30" s="4"/>
      <c r="BQ30" s="4"/>
      <c r="BR30" s="4"/>
      <c r="BS30" s="4"/>
      <c r="BT30" s="4"/>
      <c r="BU30" s="4"/>
      <c r="BV30" s="4"/>
      <c r="BW30" s="4"/>
    </row>
    <row r="31" spans="1:75" s="19" customFormat="1" ht="27.75" customHeight="1" thickBot="1">
      <c r="A31" s="20" t="s">
        <v>58</v>
      </c>
      <c r="B31" s="65" t="s">
        <v>116</v>
      </c>
      <c r="C31" s="4"/>
      <c r="D31" s="4"/>
      <c r="E31" s="4">
        <v>18</v>
      </c>
      <c r="F31" s="4"/>
      <c r="G31" s="4">
        <f>SUM(C31:F31)</f>
        <v>18</v>
      </c>
      <c r="H31" s="4">
        <v>2</v>
      </c>
      <c r="I31" s="4">
        <v>1</v>
      </c>
      <c r="J31" s="4">
        <v>1</v>
      </c>
      <c r="K31" s="4"/>
      <c r="L31" s="16"/>
      <c r="M31" s="17"/>
      <c r="N31" s="17"/>
      <c r="O31" s="17"/>
      <c r="P31" s="17"/>
      <c r="Q31" s="17"/>
      <c r="R31" s="17"/>
      <c r="S31" s="17"/>
      <c r="T31" s="4"/>
      <c r="U31" s="4"/>
      <c r="V31" s="4"/>
      <c r="W31" s="4"/>
      <c r="X31" s="4"/>
      <c r="Y31" s="4"/>
      <c r="Z31" s="4"/>
      <c r="AA31" s="4"/>
      <c r="AB31" s="17"/>
      <c r="AC31" s="17"/>
      <c r="AD31" s="17">
        <v>18</v>
      </c>
      <c r="AE31" s="17"/>
      <c r="AF31" s="17">
        <v>2</v>
      </c>
      <c r="AG31" s="17">
        <v>1</v>
      </c>
      <c r="AH31" s="17">
        <v>1</v>
      </c>
      <c r="AI31" s="17"/>
      <c r="AJ31" s="4"/>
      <c r="AK31" s="4"/>
      <c r="AL31" s="4"/>
      <c r="AM31" s="4"/>
      <c r="AN31" s="4"/>
      <c r="AO31" s="4"/>
      <c r="AP31" s="4"/>
      <c r="AQ31" s="4"/>
      <c r="AR31" s="17"/>
      <c r="AS31" s="17"/>
      <c r="AT31" s="17"/>
      <c r="AU31" s="17"/>
      <c r="AV31" s="17"/>
      <c r="AW31" s="17"/>
      <c r="AX31" s="17"/>
      <c r="AY31" s="17"/>
      <c r="AZ31" s="4"/>
      <c r="BA31" s="4"/>
      <c r="BB31" s="4"/>
      <c r="BC31" s="4"/>
      <c r="BD31" s="4"/>
      <c r="BE31" s="4"/>
      <c r="BF31" s="4"/>
      <c r="BG31" s="4"/>
      <c r="BH31" s="17"/>
      <c r="BI31" s="17"/>
      <c r="BJ31" s="17"/>
      <c r="BK31" s="17"/>
      <c r="BL31" s="18"/>
      <c r="BM31" s="17"/>
      <c r="BN31" s="17"/>
      <c r="BO31" s="17"/>
      <c r="BP31" s="4"/>
      <c r="BQ31" s="4"/>
      <c r="BR31" s="4"/>
      <c r="BS31" s="4"/>
      <c r="BT31" s="4"/>
      <c r="BU31" s="4"/>
      <c r="BV31" s="4"/>
      <c r="BW31" s="4"/>
    </row>
    <row r="32" spans="1:110" s="69" customFormat="1" ht="27.75" customHeight="1" thickBot="1">
      <c r="A32" s="26" t="s">
        <v>33</v>
      </c>
      <c r="B32" s="27" t="s">
        <v>25</v>
      </c>
      <c r="C32" s="45">
        <f>SUM(C33:C40)</f>
        <v>81</v>
      </c>
      <c r="D32" s="41">
        <f aca="true" t="shared" si="10" ref="D32:BO32">SUM(D33:D40)</f>
        <v>45</v>
      </c>
      <c r="E32" s="41">
        <f t="shared" si="10"/>
        <v>54</v>
      </c>
      <c r="F32" s="41">
        <f t="shared" si="10"/>
        <v>0</v>
      </c>
      <c r="G32" s="41">
        <f t="shared" si="10"/>
        <v>180</v>
      </c>
      <c r="H32" s="41">
        <f t="shared" si="10"/>
        <v>26</v>
      </c>
      <c r="I32" s="41">
        <f t="shared" si="10"/>
        <v>11</v>
      </c>
      <c r="J32" s="41">
        <f t="shared" si="10"/>
        <v>15</v>
      </c>
      <c r="K32" s="41">
        <f t="shared" si="10"/>
        <v>4</v>
      </c>
      <c r="L32" s="41">
        <f t="shared" si="10"/>
        <v>0</v>
      </c>
      <c r="M32" s="41">
        <f t="shared" si="10"/>
        <v>0</v>
      </c>
      <c r="N32" s="41">
        <f t="shared" si="10"/>
        <v>0</v>
      </c>
      <c r="O32" s="41">
        <f t="shared" si="10"/>
        <v>0</v>
      </c>
      <c r="P32" s="41">
        <f t="shared" si="10"/>
        <v>0</v>
      </c>
      <c r="Q32" s="41">
        <f t="shared" si="10"/>
        <v>0</v>
      </c>
      <c r="R32" s="41">
        <f t="shared" si="10"/>
        <v>0</v>
      </c>
      <c r="S32" s="41">
        <f t="shared" si="10"/>
        <v>0</v>
      </c>
      <c r="T32" s="41">
        <f t="shared" si="10"/>
        <v>36</v>
      </c>
      <c r="U32" s="41">
        <f t="shared" si="10"/>
        <v>18</v>
      </c>
      <c r="V32" s="41">
        <f t="shared" si="10"/>
        <v>0</v>
      </c>
      <c r="W32" s="41">
        <f t="shared" si="10"/>
        <v>0</v>
      </c>
      <c r="X32" s="41">
        <f t="shared" si="10"/>
        <v>7</v>
      </c>
      <c r="Y32" s="41">
        <f t="shared" si="10"/>
        <v>3</v>
      </c>
      <c r="Z32" s="41">
        <f t="shared" si="10"/>
        <v>4</v>
      </c>
      <c r="AA32" s="41">
        <f t="shared" si="10"/>
        <v>0</v>
      </c>
      <c r="AB32" s="24">
        <f t="shared" si="10"/>
        <v>18</v>
      </c>
      <c r="AC32" s="41">
        <f t="shared" si="10"/>
        <v>9</v>
      </c>
      <c r="AD32" s="41">
        <f t="shared" si="10"/>
        <v>36</v>
      </c>
      <c r="AE32" s="41">
        <f t="shared" si="10"/>
        <v>0</v>
      </c>
      <c r="AF32" s="41">
        <f t="shared" si="10"/>
        <v>8</v>
      </c>
      <c r="AG32" s="41">
        <f t="shared" si="10"/>
        <v>3</v>
      </c>
      <c r="AH32" s="41">
        <f t="shared" si="10"/>
        <v>5</v>
      </c>
      <c r="AI32" s="41">
        <f t="shared" si="10"/>
        <v>0</v>
      </c>
      <c r="AJ32" s="41">
        <f t="shared" si="10"/>
        <v>27</v>
      </c>
      <c r="AK32" s="41">
        <f t="shared" si="10"/>
        <v>18</v>
      </c>
      <c r="AL32" s="41">
        <f t="shared" si="10"/>
        <v>18</v>
      </c>
      <c r="AM32" s="41">
        <f t="shared" si="10"/>
        <v>0</v>
      </c>
      <c r="AN32" s="41">
        <f t="shared" si="10"/>
        <v>11</v>
      </c>
      <c r="AO32" s="41">
        <f t="shared" si="10"/>
        <v>5</v>
      </c>
      <c r="AP32" s="41">
        <f t="shared" si="10"/>
        <v>6</v>
      </c>
      <c r="AQ32" s="41">
        <f t="shared" si="10"/>
        <v>4</v>
      </c>
      <c r="AR32" s="41">
        <f t="shared" si="10"/>
        <v>0</v>
      </c>
      <c r="AS32" s="41">
        <f t="shared" si="10"/>
        <v>0</v>
      </c>
      <c r="AT32" s="41">
        <f t="shared" si="10"/>
        <v>0</v>
      </c>
      <c r="AU32" s="41">
        <f t="shared" si="10"/>
        <v>0</v>
      </c>
      <c r="AV32" s="41">
        <f t="shared" si="10"/>
        <v>0</v>
      </c>
      <c r="AW32" s="41">
        <f t="shared" si="10"/>
        <v>0</v>
      </c>
      <c r="AX32" s="41">
        <f t="shared" si="10"/>
        <v>0</v>
      </c>
      <c r="AY32" s="41">
        <f t="shared" si="10"/>
        <v>0</v>
      </c>
      <c r="AZ32" s="41">
        <f t="shared" si="10"/>
        <v>0</v>
      </c>
      <c r="BA32" s="41">
        <f t="shared" si="10"/>
        <v>0</v>
      </c>
      <c r="BB32" s="41">
        <f t="shared" si="10"/>
        <v>0</v>
      </c>
      <c r="BC32" s="41">
        <f t="shared" si="10"/>
        <v>0</v>
      </c>
      <c r="BD32" s="41">
        <f t="shared" si="10"/>
        <v>0</v>
      </c>
      <c r="BE32" s="41">
        <f t="shared" si="10"/>
        <v>0</v>
      </c>
      <c r="BF32" s="41">
        <f t="shared" si="10"/>
        <v>0</v>
      </c>
      <c r="BG32" s="41">
        <f t="shared" si="10"/>
        <v>0</v>
      </c>
      <c r="BH32" s="41">
        <f t="shared" si="10"/>
        <v>0</v>
      </c>
      <c r="BI32" s="41">
        <f t="shared" si="10"/>
        <v>0</v>
      </c>
      <c r="BJ32" s="41">
        <f t="shared" si="10"/>
        <v>0</v>
      </c>
      <c r="BK32" s="41">
        <f t="shared" si="10"/>
        <v>0</v>
      </c>
      <c r="BL32" s="41">
        <f t="shared" si="10"/>
        <v>0</v>
      </c>
      <c r="BM32" s="41">
        <f t="shared" si="10"/>
        <v>0</v>
      </c>
      <c r="BN32" s="41">
        <f t="shared" si="10"/>
        <v>0</v>
      </c>
      <c r="BO32" s="41">
        <f t="shared" si="10"/>
        <v>0</v>
      </c>
      <c r="BP32" s="41">
        <f aca="true" t="shared" si="11" ref="BP32:BW32">SUM(BP33:BP40)</f>
        <v>0</v>
      </c>
      <c r="BQ32" s="41">
        <f t="shared" si="11"/>
        <v>0</v>
      </c>
      <c r="BR32" s="41">
        <f t="shared" si="11"/>
        <v>0</v>
      </c>
      <c r="BS32" s="41">
        <f t="shared" si="11"/>
        <v>0</v>
      </c>
      <c r="BT32" s="41">
        <f t="shared" si="11"/>
        <v>0</v>
      </c>
      <c r="BU32" s="41">
        <f t="shared" si="11"/>
        <v>0</v>
      </c>
      <c r="BV32" s="41">
        <f t="shared" si="11"/>
        <v>0</v>
      </c>
      <c r="BW32" s="41">
        <f t="shared" si="11"/>
        <v>0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</row>
    <row r="33" spans="1:75" s="19" customFormat="1" ht="27.75" customHeight="1" thickBot="1">
      <c r="A33" s="20" t="s">
        <v>59</v>
      </c>
      <c r="B33" s="65" t="s">
        <v>117</v>
      </c>
      <c r="C33" s="4">
        <v>18</v>
      </c>
      <c r="D33" s="4">
        <v>9</v>
      </c>
      <c r="E33" s="4"/>
      <c r="F33" s="4"/>
      <c r="G33" s="4">
        <f aca="true" t="shared" si="12" ref="G33:G40">SUM(C33:F33)</f>
        <v>27</v>
      </c>
      <c r="H33" s="4">
        <v>4</v>
      </c>
      <c r="I33" s="4">
        <v>1</v>
      </c>
      <c r="J33" s="4">
        <v>3</v>
      </c>
      <c r="K33" s="4"/>
      <c r="L33" s="16"/>
      <c r="M33" s="17"/>
      <c r="N33" s="17"/>
      <c r="O33" s="17"/>
      <c r="P33" s="17"/>
      <c r="Q33" s="17"/>
      <c r="R33" s="17"/>
      <c r="S33" s="17"/>
      <c r="T33" s="4"/>
      <c r="U33" s="4"/>
      <c r="V33" s="4"/>
      <c r="W33" s="4"/>
      <c r="X33" s="4"/>
      <c r="Y33" s="4"/>
      <c r="Z33" s="4"/>
      <c r="AA33" s="11"/>
      <c r="AB33" s="48">
        <v>18</v>
      </c>
      <c r="AC33" s="21">
        <v>9</v>
      </c>
      <c r="AD33" s="17"/>
      <c r="AE33" s="17"/>
      <c r="AF33" s="17">
        <v>4</v>
      </c>
      <c r="AG33" s="17">
        <v>1</v>
      </c>
      <c r="AH33" s="17">
        <v>3</v>
      </c>
      <c r="AI33" s="17"/>
      <c r="AJ33" s="8"/>
      <c r="AK33" s="4"/>
      <c r="AL33" s="4"/>
      <c r="AM33" s="4"/>
      <c r="AN33" s="4"/>
      <c r="AO33" s="4"/>
      <c r="AP33" s="4"/>
      <c r="AQ33" s="4"/>
      <c r="AR33" s="17"/>
      <c r="AS33" s="17"/>
      <c r="AT33" s="17"/>
      <c r="AU33" s="17"/>
      <c r="AV33" s="17"/>
      <c r="AW33" s="17"/>
      <c r="AX33" s="17"/>
      <c r="AY33" s="17"/>
      <c r="AZ33" s="4"/>
      <c r="BA33" s="4"/>
      <c r="BB33" s="4"/>
      <c r="BC33" s="4"/>
      <c r="BD33" s="4"/>
      <c r="BE33" s="4"/>
      <c r="BF33" s="4"/>
      <c r="BG33" s="4"/>
      <c r="BH33" s="17"/>
      <c r="BI33" s="17"/>
      <c r="BJ33" s="17"/>
      <c r="BK33" s="17"/>
      <c r="BL33" s="18"/>
      <c r="BM33" s="17"/>
      <c r="BN33" s="17"/>
      <c r="BO33" s="17"/>
      <c r="BP33" s="4"/>
      <c r="BQ33" s="4"/>
      <c r="BR33" s="4"/>
      <c r="BS33" s="4"/>
      <c r="BT33" s="4"/>
      <c r="BU33" s="4"/>
      <c r="BV33" s="4"/>
      <c r="BW33" s="4"/>
    </row>
    <row r="34" spans="1:75" s="19" customFormat="1" ht="48" customHeight="1" thickBot="1">
      <c r="A34" s="20" t="s">
        <v>98</v>
      </c>
      <c r="B34" s="64" t="s">
        <v>162</v>
      </c>
      <c r="C34" s="4">
        <v>9</v>
      </c>
      <c r="D34" s="4">
        <v>9</v>
      </c>
      <c r="E34" s="4"/>
      <c r="F34" s="4"/>
      <c r="G34" s="4">
        <f t="shared" si="12"/>
        <v>18</v>
      </c>
      <c r="H34" s="4">
        <v>4</v>
      </c>
      <c r="I34" s="4">
        <v>2</v>
      </c>
      <c r="J34" s="4">
        <v>2</v>
      </c>
      <c r="K34" s="4">
        <v>4</v>
      </c>
      <c r="L34" s="16"/>
      <c r="M34" s="17"/>
      <c r="N34" s="17"/>
      <c r="O34" s="17"/>
      <c r="P34" s="17"/>
      <c r="Q34" s="17"/>
      <c r="R34" s="17"/>
      <c r="S34" s="17"/>
      <c r="T34" s="4"/>
      <c r="U34" s="4"/>
      <c r="V34" s="4"/>
      <c r="W34" s="4"/>
      <c r="X34" s="4"/>
      <c r="Y34" s="4"/>
      <c r="Z34" s="4"/>
      <c r="AA34" s="4"/>
      <c r="AB34" s="39"/>
      <c r="AC34" s="17"/>
      <c r="AD34" s="17"/>
      <c r="AE34" s="17"/>
      <c r="AF34" s="17"/>
      <c r="AG34" s="17"/>
      <c r="AH34" s="17"/>
      <c r="AI34" s="18"/>
      <c r="AJ34" s="13">
        <v>9</v>
      </c>
      <c r="AK34" s="9">
        <v>9</v>
      </c>
      <c r="AL34" s="4"/>
      <c r="AM34" s="4"/>
      <c r="AN34" s="4">
        <v>4</v>
      </c>
      <c r="AO34" s="4">
        <v>2</v>
      </c>
      <c r="AP34" s="4">
        <v>2</v>
      </c>
      <c r="AQ34" s="4">
        <v>4</v>
      </c>
      <c r="AR34" s="17"/>
      <c r="AS34" s="17"/>
      <c r="AT34" s="17"/>
      <c r="AU34" s="17"/>
      <c r="AV34" s="17"/>
      <c r="AW34" s="17"/>
      <c r="AX34" s="17"/>
      <c r="AY34" s="17"/>
      <c r="AZ34" s="4"/>
      <c r="BA34" s="4"/>
      <c r="BB34" s="4"/>
      <c r="BC34" s="4"/>
      <c r="BD34" s="4"/>
      <c r="BE34" s="4"/>
      <c r="BF34" s="4"/>
      <c r="BG34" s="4"/>
      <c r="BH34" s="17"/>
      <c r="BI34" s="17"/>
      <c r="BJ34" s="17"/>
      <c r="BK34" s="17"/>
      <c r="BL34" s="18"/>
      <c r="BM34" s="17"/>
      <c r="BN34" s="17"/>
      <c r="BO34" s="17"/>
      <c r="BP34" s="4"/>
      <c r="BQ34" s="4"/>
      <c r="BR34" s="4"/>
      <c r="BS34" s="4"/>
      <c r="BT34" s="4"/>
      <c r="BU34" s="4"/>
      <c r="BV34" s="4"/>
      <c r="BW34" s="4"/>
    </row>
    <row r="35" spans="1:75" s="19" customFormat="1" ht="27.75" customHeight="1" thickBot="1">
      <c r="A35" s="20" t="s">
        <v>60</v>
      </c>
      <c r="B35" s="65" t="s">
        <v>154</v>
      </c>
      <c r="C35" s="4">
        <v>18</v>
      </c>
      <c r="D35" s="4">
        <v>9</v>
      </c>
      <c r="E35" s="4"/>
      <c r="F35" s="4"/>
      <c r="G35" s="4">
        <f t="shared" si="12"/>
        <v>27</v>
      </c>
      <c r="H35" s="4">
        <v>4</v>
      </c>
      <c r="I35" s="4">
        <v>2</v>
      </c>
      <c r="J35" s="4">
        <v>2</v>
      </c>
      <c r="K35" s="4"/>
      <c r="L35" s="16"/>
      <c r="M35" s="17"/>
      <c r="N35" s="17"/>
      <c r="O35" s="17"/>
      <c r="P35" s="17"/>
      <c r="Q35" s="17"/>
      <c r="R35" s="17"/>
      <c r="S35" s="17"/>
      <c r="T35" s="8"/>
      <c r="U35" s="4"/>
      <c r="V35" s="4"/>
      <c r="W35" s="4"/>
      <c r="X35" s="4"/>
      <c r="Y35" s="4"/>
      <c r="Z35" s="4"/>
      <c r="AA35" s="4"/>
      <c r="AB35" s="17"/>
      <c r="AC35" s="17"/>
      <c r="AD35" s="17"/>
      <c r="AE35" s="17"/>
      <c r="AF35" s="17"/>
      <c r="AG35" s="17"/>
      <c r="AH35" s="17"/>
      <c r="AI35" s="18"/>
      <c r="AJ35" s="13">
        <v>18</v>
      </c>
      <c r="AK35" s="9">
        <v>9</v>
      </c>
      <c r="AL35" s="4"/>
      <c r="AM35" s="4"/>
      <c r="AN35" s="4">
        <v>4</v>
      </c>
      <c r="AO35" s="4">
        <v>2</v>
      </c>
      <c r="AP35" s="4">
        <v>2</v>
      </c>
      <c r="AQ35" s="4"/>
      <c r="AR35" s="17"/>
      <c r="AS35" s="17"/>
      <c r="AT35" s="17"/>
      <c r="AU35" s="17"/>
      <c r="AV35" s="17"/>
      <c r="AW35" s="17"/>
      <c r="AX35" s="17"/>
      <c r="AY35" s="17"/>
      <c r="AZ35" s="4"/>
      <c r="BA35" s="4"/>
      <c r="BB35" s="4"/>
      <c r="BC35" s="4"/>
      <c r="BD35" s="4"/>
      <c r="BE35" s="4"/>
      <c r="BF35" s="4"/>
      <c r="BG35" s="4"/>
      <c r="BH35" s="17"/>
      <c r="BI35" s="17"/>
      <c r="BJ35" s="17"/>
      <c r="BK35" s="17"/>
      <c r="BL35" s="18"/>
      <c r="BM35" s="17"/>
      <c r="BN35" s="17"/>
      <c r="BO35" s="17"/>
      <c r="BP35" s="4"/>
      <c r="BQ35" s="4"/>
      <c r="BR35" s="4"/>
      <c r="BS35" s="4"/>
      <c r="BT35" s="4"/>
      <c r="BU35" s="4"/>
      <c r="BV35" s="4"/>
      <c r="BW35" s="4"/>
    </row>
    <row r="36" spans="1:75" s="19" customFormat="1" ht="27.75" customHeight="1" thickBot="1">
      <c r="A36" s="20" t="s">
        <v>61</v>
      </c>
      <c r="B36" s="65" t="s">
        <v>155</v>
      </c>
      <c r="C36" s="4">
        <v>18</v>
      </c>
      <c r="D36" s="4">
        <v>9</v>
      </c>
      <c r="E36" s="4"/>
      <c r="F36" s="4"/>
      <c r="G36" s="4">
        <f t="shared" si="12"/>
        <v>27</v>
      </c>
      <c r="H36" s="4">
        <v>4</v>
      </c>
      <c r="I36" s="4">
        <v>2</v>
      </c>
      <c r="J36" s="4">
        <v>2</v>
      </c>
      <c r="K36" s="4"/>
      <c r="L36" s="16"/>
      <c r="M36" s="17"/>
      <c r="N36" s="17"/>
      <c r="O36" s="17"/>
      <c r="P36" s="17"/>
      <c r="Q36" s="17"/>
      <c r="R36" s="17"/>
      <c r="S36" s="18"/>
      <c r="T36" s="13">
        <v>18</v>
      </c>
      <c r="U36" s="9">
        <v>9</v>
      </c>
      <c r="V36" s="4"/>
      <c r="W36" s="4"/>
      <c r="X36" s="4">
        <v>4</v>
      </c>
      <c r="Y36" s="4">
        <v>2</v>
      </c>
      <c r="Z36" s="4">
        <v>2</v>
      </c>
      <c r="AA36" s="4"/>
      <c r="AB36" s="17"/>
      <c r="AC36" s="17"/>
      <c r="AD36" s="17"/>
      <c r="AE36" s="17"/>
      <c r="AF36" s="17"/>
      <c r="AG36" s="17"/>
      <c r="AH36" s="17"/>
      <c r="AI36" s="17"/>
      <c r="AJ36" s="12"/>
      <c r="AK36" s="4"/>
      <c r="AL36" s="4"/>
      <c r="AM36" s="4"/>
      <c r="AN36" s="4"/>
      <c r="AO36" s="4"/>
      <c r="AP36" s="4"/>
      <c r="AQ36" s="4"/>
      <c r="AR36" s="17"/>
      <c r="AS36" s="17"/>
      <c r="AT36" s="17"/>
      <c r="AU36" s="17"/>
      <c r="AV36" s="17"/>
      <c r="AW36" s="17"/>
      <c r="AX36" s="17"/>
      <c r="AY36" s="17"/>
      <c r="AZ36" s="4"/>
      <c r="BA36" s="4"/>
      <c r="BB36" s="4"/>
      <c r="BC36" s="4"/>
      <c r="BD36" s="4"/>
      <c r="BE36" s="4"/>
      <c r="BF36" s="4"/>
      <c r="BG36" s="4"/>
      <c r="BH36" s="17"/>
      <c r="BI36" s="17"/>
      <c r="BJ36" s="17"/>
      <c r="BK36" s="17"/>
      <c r="BL36" s="18"/>
      <c r="BM36" s="17"/>
      <c r="BN36" s="17"/>
      <c r="BO36" s="17"/>
      <c r="BP36" s="4"/>
      <c r="BQ36" s="4"/>
      <c r="BR36" s="4"/>
      <c r="BS36" s="4"/>
      <c r="BT36" s="4"/>
      <c r="BU36" s="4"/>
      <c r="BV36" s="4"/>
      <c r="BW36" s="4"/>
    </row>
    <row r="37" spans="1:75" s="19" customFormat="1" ht="27.75" customHeight="1" thickBot="1">
      <c r="A37" s="20" t="s">
        <v>62</v>
      </c>
      <c r="B37" s="65" t="s">
        <v>144</v>
      </c>
      <c r="C37" s="4">
        <v>18</v>
      </c>
      <c r="D37" s="4">
        <v>9</v>
      </c>
      <c r="E37" s="4"/>
      <c r="F37" s="4"/>
      <c r="G37" s="4">
        <f t="shared" si="12"/>
        <v>27</v>
      </c>
      <c r="H37" s="4">
        <v>3</v>
      </c>
      <c r="I37" s="4">
        <v>1</v>
      </c>
      <c r="J37" s="4">
        <v>2</v>
      </c>
      <c r="K37" s="4"/>
      <c r="L37" s="16"/>
      <c r="M37" s="17"/>
      <c r="N37" s="17"/>
      <c r="O37" s="17"/>
      <c r="P37" s="17"/>
      <c r="Q37" s="17"/>
      <c r="R37" s="17"/>
      <c r="S37" s="18"/>
      <c r="T37" s="12">
        <v>18</v>
      </c>
      <c r="U37" s="9">
        <v>9</v>
      </c>
      <c r="V37" s="4"/>
      <c r="W37" s="4"/>
      <c r="X37" s="4">
        <v>3</v>
      </c>
      <c r="Y37" s="4">
        <v>1</v>
      </c>
      <c r="Z37" s="4">
        <v>2</v>
      </c>
      <c r="AA37" s="4"/>
      <c r="AB37" s="17"/>
      <c r="AC37" s="17"/>
      <c r="AD37" s="17"/>
      <c r="AE37" s="17"/>
      <c r="AF37" s="17"/>
      <c r="AG37" s="17"/>
      <c r="AH37" s="17"/>
      <c r="AI37" s="17"/>
      <c r="AJ37" s="4"/>
      <c r="AK37" s="4"/>
      <c r="AL37" s="4"/>
      <c r="AM37" s="4"/>
      <c r="AN37" s="4"/>
      <c r="AO37" s="4"/>
      <c r="AP37" s="4"/>
      <c r="AQ37" s="4"/>
      <c r="AR37" s="17"/>
      <c r="AS37" s="17"/>
      <c r="AT37" s="17"/>
      <c r="AU37" s="17"/>
      <c r="AV37" s="17"/>
      <c r="AW37" s="17"/>
      <c r="AX37" s="17"/>
      <c r="AY37" s="17"/>
      <c r="AZ37" s="4"/>
      <c r="BA37" s="4"/>
      <c r="BB37" s="4"/>
      <c r="BC37" s="4"/>
      <c r="BD37" s="4"/>
      <c r="BE37" s="4"/>
      <c r="BF37" s="4"/>
      <c r="BG37" s="4"/>
      <c r="BH37" s="17"/>
      <c r="BI37" s="17"/>
      <c r="BJ37" s="17"/>
      <c r="BK37" s="17"/>
      <c r="BL37" s="18"/>
      <c r="BM37" s="17"/>
      <c r="BN37" s="17"/>
      <c r="BO37" s="17"/>
      <c r="BP37" s="4"/>
      <c r="BQ37" s="4"/>
      <c r="BR37" s="4"/>
      <c r="BS37" s="4"/>
      <c r="BT37" s="4"/>
      <c r="BU37" s="4"/>
      <c r="BV37" s="4"/>
      <c r="BW37" s="4"/>
    </row>
    <row r="38" spans="1:75" s="19" customFormat="1" ht="27.75" customHeight="1" thickBot="1">
      <c r="A38" s="20" t="s">
        <v>63</v>
      </c>
      <c r="B38" s="65" t="s">
        <v>118</v>
      </c>
      <c r="C38" s="4"/>
      <c r="D38" s="4"/>
      <c r="E38" s="4">
        <v>18</v>
      </c>
      <c r="F38" s="4"/>
      <c r="G38" s="4">
        <f t="shared" si="12"/>
        <v>18</v>
      </c>
      <c r="H38" s="4">
        <v>2</v>
      </c>
      <c r="I38" s="4">
        <v>1</v>
      </c>
      <c r="J38" s="4">
        <v>1</v>
      </c>
      <c r="K38" s="4"/>
      <c r="L38" s="16"/>
      <c r="M38" s="17"/>
      <c r="N38" s="17"/>
      <c r="O38" s="17"/>
      <c r="P38" s="17"/>
      <c r="Q38" s="17"/>
      <c r="R38" s="17"/>
      <c r="S38" s="17"/>
      <c r="T38" s="12"/>
      <c r="U38" s="4"/>
      <c r="V38" s="4"/>
      <c r="W38" s="4"/>
      <c r="X38" s="4"/>
      <c r="Y38" s="4"/>
      <c r="Z38" s="4"/>
      <c r="AA38" s="4"/>
      <c r="AB38" s="17"/>
      <c r="AC38" s="17"/>
      <c r="AD38" s="17">
        <v>18</v>
      </c>
      <c r="AE38" s="17"/>
      <c r="AF38" s="17">
        <v>2</v>
      </c>
      <c r="AG38" s="17">
        <v>1</v>
      </c>
      <c r="AH38" s="17">
        <v>1</v>
      </c>
      <c r="AI38" s="17"/>
      <c r="AJ38" s="4"/>
      <c r="AK38" s="4"/>
      <c r="AL38" s="4"/>
      <c r="AM38" s="4"/>
      <c r="AN38" s="4"/>
      <c r="AO38" s="4"/>
      <c r="AP38" s="4"/>
      <c r="AQ38" s="4"/>
      <c r="AR38" s="17"/>
      <c r="AS38" s="17"/>
      <c r="AT38" s="17"/>
      <c r="AU38" s="17"/>
      <c r="AV38" s="17"/>
      <c r="AW38" s="17"/>
      <c r="AX38" s="17"/>
      <c r="AY38" s="17"/>
      <c r="AZ38" s="4"/>
      <c r="BA38" s="4"/>
      <c r="BB38" s="4"/>
      <c r="BC38" s="4"/>
      <c r="BD38" s="4"/>
      <c r="BE38" s="4"/>
      <c r="BF38" s="4"/>
      <c r="BG38" s="4"/>
      <c r="BH38" s="17"/>
      <c r="BI38" s="17"/>
      <c r="BJ38" s="17"/>
      <c r="BK38" s="17"/>
      <c r="BL38" s="18"/>
      <c r="BM38" s="17"/>
      <c r="BN38" s="17"/>
      <c r="BO38" s="17"/>
      <c r="BP38" s="4"/>
      <c r="BQ38" s="4"/>
      <c r="BR38" s="4"/>
      <c r="BS38" s="4"/>
      <c r="BT38" s="4"/>
      <c r="BU38" s="4"/>
      <c r="BV38" s="4"/>
      <c r="BW38" s="4"/>
    </row>
    <row r="39" spans="1:75" s="19" customFormat="1" ht="27.75" customHeight="1" thickBot="1">
      <c r="A39" s="20" t="s">
        <v>64</v>
      </c>
      <c r="B39" s="65" t="s">
        <v>119</v>
      </c>
      <c r="C39" s="4"/>
      <c r="D39" s="4"/>
      <c r="E39" s="4">
        <v>18</v>
      </c>
      <c r="F39" s="4"/>
      <c r="G39" s="4">
        <f t="shared" si="12"/>
        <v>18</v>
      </c>
      <c r="H39" s="4">
        <v>2</v>
      </c>
      <c r="I39" s="4">
        <v>1</v>
      </c>
      <c r="J39" s="4">
        <v>1</v>
      </c>
      <c r="K39" s="4"/>
      <c r="L39" s="16"/>
      <c r="M39" s="17"/>
      <c r="N39" s="17"/>
      <c r="O39" s="17"/>
      <c r="P39" s="17"/>
      <c r="Q39" s="17"/>
      <c r="R39" s="17"/>
      <c r="S39" s="17"/>
      <c r="T39" s="4"/>
      <c r="U39" s="4"/>
      <c r="V39" s="4"/>
      <c r="W39" s="4"/>
      <c r="X39" s="4"/>
      <c r="Y39" s="4"/>
      <c r="Z39" s="4"/>
      <c r="AA39" s="4"/>
      <c r="AB39" s="17"/>
      <c r="AC39" s="17"/>
      <c r="AD39" s="17">
        <v>18</v>
      </c>
      <c r="AE39" s="17"/>
      <c r="AF39" s="17">
        <v>2</v>
      </c>
      <c r="AG39" s="17">
        <v>1</v>
      </c>
      <c r="AH39" s="17">
        <v>1</v>
      </c>
      <c r="AI39" s="17"/>
      <c r="AJ39" s="4"/>
      <c r="AK39" s="4"/>
      <c r="AL39" s="4"/>
      <c r="AM39" s="4"/>
      <c r="AN39" s="4"/>
      <c r="AO39" s="4"/>
      <c r="AP39" s="4"/>
      <c r="AQ39" s="4"/>
      <c r="AR39" s="17"/>
      <c r="AS39" s="17"/>
      <c r="AT39" s="17"/>
      <c r="AU39" s="17"/>
      <c r="AV39" s="17"/>
      <c r="AW39" s="17"/>
      <c r="AX39" s="17"/>
      <c r="AY39" s="17"/>
      <c r="AZ39" s="4"/>
      <c r="BA39" s="4"/>
      <c r="BB39" s="4"/>
      <c r="BC39" s="4"/>
      <c r="BD39" s="4"/>
      <c r="BE39" s="4"/>
      <c r="BF39" s="4"/>
      <c r="BG39" s="4"/>
      <c r="BH39" s="17"/>
      <c r="BI39" s="17"/>
      <c r="BJ39" s="17"/>
      <c r="BK39" s="17"/>
      <c r="BL39" s="18"/>
      <c r="BM39" s="17"/>
      <c r="BN39" s="17"/>
      <c r="BO39" s="17"/>
      <c r="BP39" s="4"/>
      <c r="BQ39" s="4"/>
      <c r="BR39" s="4"/>
      <c r="BS39" s="4"/>
      <c r="BT39" s="4"/>
      <c r="BU39" s="4"/>
      <c r="BV39" s="4"/>
      <c r="BW39" s="4"/>
    </row>
    <row r="40" spans="1:75" s="19" customFormat="1" ht="27.75" customHeight="1" thickBot="1">
      <c r="A40" s="20" t="s">
        <v>65</v>
      </c>
      <c r="B40" s="65" t="s">
        <v>120</v>
      </c>
      <c r="C40" s="4"/>
      <c r="D40" s="4"/>
      <c r="E40" s="4">
        <v>18</v>
      </c>
      <c r="F40" s="4"/>
      <c r="G40" s="4">
        <f t="shared" si="12"/>
        <v>18</v>
      </c>
      <c r="H40" s="4">
        <v>3</v>
      </c>
      <c r="I40" s="4">
        <v>1</v>
      </c>
      <c r="J40" s="4">
        <v>2</v>
      </c>
      <c r="K40" s="4"/>
      <c r="L40" s="16"/>
      <c r="M40" s="17"/>
      <c r="N40" s="17"/>
      <c r="O40" s="17"/>
      <c r="P40" s="17"/>
      <c r="Q40" s="17"/>
      <c r="R40" s="17"/>
      <c r="S40" s="17"/>
      <c r="T40" s="4"/>
      <c r="U40" s="4"/>
      <c r="V40" s="4"/>
      <c r="W40" s="4"/>
      <c r="X40" s="4"/>
      <c r="Y40" s="4"/>
      <c r="Z40" s="4"/>
      <c r="AA40" s="4"/>
      <c r="AB40" s="17"/>
      <c r="AC40" s="17"/>
      <c r="AD40" s="17"/>
      <c r="AE40" s="17"/>
      <c r="AF40" s="17"/>
      <c r="AG40" s="17"/>
      <c r="AH40" s="17"/>
      <c r="AI40" s="17"/>
      <c r="AJ40" s="4"/>
      <c r="AK40" s="4"/>
      <c r="AL40" s="4">
        <v>18</v>
      </c>
      <c r="AM40" s="4"/>
      <c r="AN40" s="4">
        <v>3</v>
      </c>
      <c r="AO40" s="4">
        <v>1</v>
      </c>
      <c r="AP40" s="4">
        <v>2</v>
      </c>
      <c r="AQ40" s="4"/>
      <c r="AR40" s="17"/>
      <c r="AS40" s="17"/>
      <c r="AT40" s="17"/>
      <c r="AU40" s="17"/>
      <c r="AV40" s="17"/>
      <c r="AW40" s="17"/>
      <c r="AX40" s="17"/>
      <c r="AY40" s="17"/>
      <c r="AZ40" s="4"/>
      <c r="BA40" s="4"/>
      <c r="BB40" s="4"/>
      <c r="BC40" s="4"/>
      <c r="BD40" s="4"/>
      <c r="BE40" s="4"/>
      <c r="BF40" s="4"/>
      <c r="BG40" s="4"/>
      <c r="BH40" s="17"/>
      <c r="BI40" s="17"/>
      <c r="BJ40" s="17"/>
      <c r="BK40" s="17"/>
      <c r="BL40" s="18"/>
      <c r="BM40" s="17"/>
      <c r="BN40" s="17"/>
      <c r="BO40" s="17"/>
      <c r="BP40" s="4"/>
      <c r="BQ40" s="4"/>
      <c r="BR40" s="4"/>
      <c r="BS40" s="4"/>
      <c r="BT40" s="4"/>
      <c r="BU40" s="4"/>
      <c r="BV40" s="4"/>
      <c r="BW40" s="4"/>
    </row>
    <row r="41" spans="1:75" ht="27.75" customHeight="1" thickBot="1">
      <c r="A41" s="26" t="s">
        <v>34</v>
      </c>
      <c r="B41" s="27" t="s">
        <v>26</v>
      </c>
      <c r="C41" s="41">
        <f>SUM(C42:C49)</f>
        <v>117</v>
      </c>
      <c r="D41" s="41">
        <f aca="true" t="shared" si="13" ref="D41:BO41">SUM(D42:D49)</f>
        <v>45</v>
      </c>
      <c r="E41" s="41">
        <f t="shared" si="13"/>
        <v>18</v>
      </c>
      <c r="F41" s="41">
        <f t="shared" si="13"/>
        <v>18</v>
      </c>
      <c r="G41" s="41">
        <f t="shared" si="13"/>
        <v>198</v>
      </c>
      <c r="H41" s="41">
        <f t="shared" si="13"/>
        <v>28</v>
      </c>
      <c r="I41" s="41">
        <f t="shared" si="13"/>
        <v>13</v>
      </c>
      <c r="J41" s="41">
        <f t="shared" si="13"/>
        <v>15</v>
      </c>
      <c r="K41" s="41">
        <f t="shared" si="13"/>
        <v>0</v>
      </c>
      <c r="L41" s="41">
        <f t="shared" si="13"/>
        <v>18</v>
      </c>
      <c r="M41" s="41">
        <f t="shared" si="13"/>
        <v>9</v>
      </c>
      <c r="N41" s="41">
        <f t="shared" si="13"/>
        <v>0</v>
      </c>
      <c r="O41" s="41">
        <f t="shared" si="13"/>
        <v>0</v>
      </c>
      <c r="P41" s="41">
        <f t="shared" si="13"/>
        <v>4</v>
      </c>
      <c r="Q41" s="41">
        <f t="shared" si="13"/>
        <v>2</v>
      </c>
      <c r="R41" s="41">
        <f t="shared" si="13"/>
        <v>2</v>
      </c>
      <c r="S41" s="41">
        <f t="shared" si="13"/>
        <v>0</v>
      </c>
      <c r="T41" s="24">
        <f t="shared" si="13"/>
        <v>18</v>
      </c>
      <c r="U41" s="41">
        <f t="shared" si="13"/>
        <v>9</v>
      </c>
      <c r="V41" s="41">
        <f t="shared" si="13"/>
        <v>0</v>
      </c>
      <c r="W41" s="41">
        <f t="shared" si="13"/>
        <v>0</v>
      </c>
      <c r="X41" s="41">
        <f t="shared" si="13"/>
        <v>4</v>
      </c>
      <c r="Y41" s="41">
        <f t="shared" si="13"/>
        <v>2</v>
      </c>
      <c r="Z41" s="41">
        <f t="shared" si="13"/>
        <v>2</v>
      </c>
      <c r="AA41" s="41">
        <f t="shared" si="13"/>
        <v>0</v>
      </c>
      <c r="AB41" s="41">
        <f t="shared" si="13"/>
        <v>18</v>
      </c>
      <c r="AC41" s="41">
        <f t="shared" si="13"/>
        <v>9</v>
      </c>
      <c r="AD41" s="41">
        <f t="shared" si="13"/>
        <v>0</v>
      </c>
      <c r="AE41" s="41">
        <f t="shared" si="13"/>
        <v>0</v>
      </c>
      <c r="AF41" s="41">
        <f t="shared" si="13"/>
        <v>4</v>
      </c>
      <c r="AG41" s="41">
        <f t="shared" si="13"/>
        <v>2</v>
      </c>
      <c r="AH41" s="41">
        <f t="shared" si="13"/>
        <v>2</v>
      </c>
      <c r="AI41" s="41">
        <f t="shared" si="13"/>
        <v>0</v>
      </c>
      <c r="AJ41" s="41">
        <f t="shared" si="13"/>
        <v>0</v>
      </c>
      <c r="AK41" s="41">
        <f t="shared" si="13"/>
        <v>0</v>
      </c>
      <c r="AL41" s="41">
        <f t="shared" si="13"/>
        <v>18</v>
      </c>
      <c r="AM41" s="41">
        <f t="shared" si="13"/>
        <v>0</v>
      </c>
      <c r="AN41" s="41">
        <f t="shared" si="13"/>
        <v>2</v>
      </c>
      <c r="AO41" s="41">
        <f t="shared" si="13"/>
        <v>1</v>
      </c>
      <c r="AP41" s="41">
        <f t="shared" si="13"/>
        <v>1</v>
      </c>
      <c r="AQ41" s="41">
        <f t="shared" si="13"/>
        <v>0</v>
      </c>
      <c r="AR41" s="41">
        <f t="shared" si="13"/>
        <v>54</v>
      </c>
      <c r="AS41" s="41">
        <f t="shared" si="13"/>
        <v>9</v>
      </c>
      <c r="AT41" s="41">
        <f t="shared" si="13"/>
        <v>0</v>
      </c>
      <c r="AU41" s="41">
        <f t="shared" si="13"/>
        <v>18</v>
      </c>
      <c r="AV41" s="41">
        <f t="shared" si="13"/>
        <v>10</v>
      </c>
      <c r="AW41" s="41">
        <f t="shared" si="13"/>
        <v>4</v>
      </c>
      <c r="AX41" s="41">
        <f t="shared" si="13"/>
        <v>6</v>
      </c>
      <c r="AY41" s="41">
        <f t="shared" si="13"/>
        <v>0</v>
      </c>
      <c r="AZ41" s="41">
        <f aca="true" t="shared" si="14" ref="AZ41:BG41">SUM(AZ42:AZ49)</f>
        <v>9</v>
      </c>
      <c r="BA41" s="41">
        <f t="shared" si="14"/>
        <v>9</v>
      </c>
      <c r="BB41" s="41">
        <f t="shared" si="14"/>
        <v>0</v>
      </c>
      <c r="BC41" s="41">
        <f t="shared" si="14"/>
        <v>0</v>
      </c>
      <c r="BD41" s="41">
        <f t="shared" si="14"/>
        <v>3</v>
      </c>
      <c r="BE41" s="41">
        <f t="shared" si="14"/>
        <v>1.5</v>
      </c>
      <c r="BF41" s="41">
        <f t="shared" si="14"/>
        <v>1.5</v>
      </c>
      <c r="BG41" s="41">
        <f t="shared" si="14"/>
        <v>0</v>
      </c>
      <c r="BH41" s="41">
        <f t="shared" si="13"/>
        <v>0</v>
      </c>
      <c r="BI41" s="41">
        <f t="shared" si="13"/>
        <v>0</v>
      </c>
      <c r="BJ41" s="41">
        <f t="shared" si="13"/>
        <v>0</v>
      </c>
      <c r="BK41" s="41">
        <f t="shared" si="13"/>
        <v>0</v>
      </c>
      <c r="BL41" s="41">
        <f t="shared" si="13"/>
        <v>0</v>
      </c>
      <c r="BM41" s="41">
        <f t="shared" si="13"/>
        <v>0</v>
      </c>
      <c r="BN41" s="41">
        <f t="shared" si="13"/>
        <v>0</v>
      </c>
      <c r="BO41" s="41">
        <f t="shared" si="13"/>
        <v>0</v>
      </c>
      <c r="BP41" s="41">
        <f aca="true" t="shared" si="15" ref="BP41:BW41">SUM(BP42:BP49)</f>
        <v>0</v>
      </c>
      <c r="BQ41" s="41">
        <f t="shared" si="15"/>
        <v>0</v>
      </c>
      <c r="BR41" s="41">
        <f t="shared" si="15"/>
        <v>0</v>
      </c>
      <c r="BS41" s="41">
        <f t="shared" si="15"/>
        <v>0</v>
      </c>
      <c r="BT41" s="41">
        <f t="shared" si="15"/>
        <v>0</v>
      </c>
      <c r="BU41" s="41">
        <f t="shared" si="15"/>
        <v>0</v>
      </c>
      <c r="BV41" s="41">
        <f t="shared" si="15"/>
        <v>0</v>
      </c>
      <c r="BW41" s="41">
        <f t="shared" si="15"/>
        <v>0</v>
      </c>
    </row>
    <row r="42" spans="1:75" s="19" customFormat="1" ht="27.75" customHeight="1" thickBot="1">
      <c r="A42" s="20" t="s">
        <v>66</v>
      </c>
      <c r="B42" s="65" t="s">
        <v>121</v>
      </c>
      <c r="C42" s="4">
        <v>18</v>
      </c>
      <c r="D42" s="4">
        <v>9</v>
      </c>
      <c r="E42" s="4"/>
      <c r="F42" s="4"/>
      <c r="G42" s="4">
        <f aca="true" t="shared" si="16" ref="G42:G49">SUM(C42:F42)</f>
        <v>27</v>
      </c>
      <c r="H42" s="4">
        <v>4</v>
      </c>
      <c r="I42" s="4">
        <v>2</v>
      </c>
      <c r="J42" s="4">
        <v>2</v>
      </c>
      <c r="K42" s="4"/>
      <c r="L42" s="16"/>
      <c r="M42" s="17"/>
      <c r="N42" s="17"/>
      <c r="O42" s="17"/>
      <c r="P42" s="17"/>
      <c r="Q42" s="17"/>
      <c r="R42" s="17"/>
      <c r="S42" s="18"/>
      <c r="T42" s="13">
        <v>18</v>
      </c>
      <c r="U42" s="9">
        <v>9</v>
      </c>
      <c r="V42" s="4"/>
      <c r="W42" s="4"/>
      <c r="X42" s="4">
        <v>4</v>
      </c>
      <c r="Y42" s="4">
        <v>2</v>
      </c>
      <c r="Z42" s="4">
        <v>2</v>
      </c>
      <c r="AA42" s="4"/>
      <c r="AB42" s="34"/>
      <c r="AC42" s="17"/>
      <c r="AD42" s="17"/>
      <c r="AE42" s="17"/>
      <c r="AF42" s="17"/>
      <c r="AG42" s="17"/>
      <c r="AH42" s="17"/>
      <c r="AI42" s="17"/>
      <c r="AJ42" s="4"/>
      <c r="AK42" s="4"/>
      <c r="AL42" s="4"/>
      <c r="AM42" s="4"/>
      <c r="AN42" s="4"/>
      <c r="AO42" s="4"/>
      <c r="AP42" s="4"/>
      <c r="AQ42" s="4"/>
      <c r="AR42" s="17"/>
      <c r="AS42" s="17"/>
      <c r="AT42" s="17"/>
      <c r="AU42" s="17"/>
      <c r="AV42" s="17"/>
      <c r="AW42" s="17"/>
      <c r="AX42" s="17"/>
      <c r="AY42" s="17"/>
      <c r="AZ42" s="4"/>
      <c r="BA42" s="4"/>
      <c r="BB42" s="4"/>
      <c r="BC42" s="4"/>
      <c r="BD42" s="4"/>
      <c r="BE42" s="4"/>
      <c r="BF42" s="4"/>
      <c r="BG42" s="4"/>
      <c r="BH42" s="17"/>
      <c r="BI42" s="17"/>
      <c r="BJ42" s="17"/>
      <c r="BK42" s="17"/>
      <c r="BL42" s="18"/>
      <c r="BM42" s="17"/>
      <c r="BN42" s="17"/>
      <c r="BO42" s="17"/>
      <c r="BP42" s="4"/>
      <c r="BQ42" s="4"/>
      <c r="BR42" s="4"/>
      <c r="BS42" s="4"/>
      <c r="BT42" s="4"/>
      <c r="BU42" s="4"/>
      <c r="BV42" s="4"/>
      <c r="BW42" s="4"/>
    </row>
    <row r="43" spans="1:75" s="19" customFormat="1" ht="27.75" customHeight="1" thickBot="1">
      <c r="A43" s="20" t="s">
        <v>67</v>
      </c>
      <c r="B43" s="65" t="s">
        <v>122</v>
      </c>
      <c r="C43" s="4">
        <v>18</v>
      </c>
      <c r="D43" s="4">
        <v>9</v>
      </c>
      <c r="E43" s="4"/>
      <c r="F43" s="4"/>
      <c r="G43" s="4">
        <f t="shared" si="16"/>
        <v>27</v>
      </c>
      <c r="H43" s="4">
        <v>4</v>
      </c>
      <c r="I43" s="4">
        <v>2</v>
      </c>
      <c r="J43" s="4">
        <v>2</v>
      </c>
      <c r="K43" s="4"/>
      <c r="L43" s="16"/>
      <c r="M43" s="17"/>
      <c r="N43" s="17"/>
      <c r="O43" s="17"/>
      <c r="P43" s="17"/>
      <c r="Q43" s="17"/>
      <c r="R43" s="17"/>
      <c r="S43" s="17"/>
      <c r="T43" s="12"/>
      <c r="U43" s="4"/>
      <c r="V43" s="4"/>
      <c r="W43" s="4"/>
      <c r="X43" s="4"/>
      <c r="Y43" s="4"/>
      <c r="Z43" s="4"/>
      <c r="AA43" s="11"/>
      <c r="AB43" s="48">
        <v>18</v>
      </c>
      <c r="AC43" s="21">
        <v>9</v>
      </c>
      <c r="AD43" s="17"/>
      <c r="AE43" s="17"/>
      <c r="AF43" s="17">
        <v>4</v>
      </c>
      <c r="AG43" s="17">
        <v>2</v>
      </c>
      <c r="AH43" s="17">
        <v>2</v>
      </c>
      <c r="AI43" s="17"/>
      <c r="AJ43" s="4"/>
      <c r="AK43" s="4"/>
      <c r="AL43" s="4"/>
      <c r="AM43" s="4"/>
      <c r="AN43" s="4"/>
      <c r="AO43" s="4"/>
      <c r="AP43" s="4"/>
      <c r="AQ43" s="4"/>
      <c r="AR43" s="17"/>
      <c r="AS43" s="17"/>
      <c r="AT43" s="17"/>
      <c r="AU43" s="17"/>
      <c r="AV43" s="17"/>
      <c r="AW43" s="17"/>
      <c r="AX43" s="17"/>
      <c r="AY43" s="17"/>
      <c r="AZ43" s="4"/>
      <c r="BA43" s="4"/>
      <c r="BB43" s="4"/>
      <c r="BC43" s="4"/>
      <c r="BD43" s="4"/>
      <c r="BE43" s="4"/>
      <c r="BF43" s="4"/>
      <c r="BG43" s="4"/>
      <c r="BH43" s="17"/>
      <c r="BI43" s="17"/>
      <c r="BJ43" s="17"/>
      <c r="BK43" s="17"/>
      <c r="BL43" s="18"/>
      <c r="BM43" s="17"/>
      <c r="BN43" s="17"/>
      <c r="BO43" s="17"/>
      <c r="BP43" s="4"/>
      <c r="BQ43" s="4"/>
      <c r="BR43" s="4"/>
      <c r="BS43" s="4"/>
      <c r="BT43" s="4"/>
      <c r="BU43" s="4"/>
      <c r="BV43" s="4"/>
      <c r="BW43" s="4"/>
    </row>
    <row r="44" spans="1:75" s="19" customFormat="1" ht="27.75" customHeight="1" thickBot="1">
      <c r="A44" s="20" t="s">
        <v>68</v>
      </c>
      <c r="B44" s="65" t="s">
        <v>123</v>
      </c>
      <c r="C44" s="4">
        <v>18</v>
      </c>
      <c r="D44" s="4"/>
      <c r="E44" s="4"/>
      <c r="F44" s="4"/>
      <c r="G44" s="4">
        <f t="shared" si="16"/>
        <v>18</v>
      </c>
      <c r="H44" s="4">
        <v>2</v>
      </c>
      <c r="I44" s="4">
        <v>1</v>
      </c>
      <c r="J44" s="4">
        <v>1</v>
      </c>
      <c r="K44" s="4"/>
      <c r="L44" s="16"/>
      <c r="M44" s="17"/>
      <c r="N44" s="17"/>
      <c r="O44" s="17"/>
      <c r="P44" s="17"/>
      <c r="Q44" s="17"/>
      <c r="R44" s="17"/>
      <c r="S44" s="17"/>
      <c r="T44" s="4"/>
      <c r="U44" s="4"/>
      <c r="V44" s="4"/>
      <c r="W44" s="4"/>
      <c r="X44" s="4"/>
      <c r="Y44" s="4"/>
      <c r="Z44" s="4"/>
      <c r="AA44" s="4"/>
      <c r="AB44" s="39"/>
      <c r="AC44" s="17"/>
      <c r="AD44" s="17"/>
      <c r="AE44" s="17"/>
      <c r="AF44" s="17"/>
      <c r="AG44" s="17"/>
      <c r="AH44" s="17"/>
      <c r="AI44" s="17"/>
      <c r="AJ44" s="4"/>
      <c r="AK44" s="4"/>
      <c r="AL44" s="4"/>
      <c r="AM44" s="4"/>
      <c r="AN44" s="4"/>
      <c r="AO44" s="4"/>
      <c r="AP44" s="4"/>
      <c r="AQ44" s="4"/>
      <c r="AR44" s="17">
        <v>18</v>
      </c>
      <c r="AS44" s="17"/>
      <c r="AT44" s="17"/>
      <c r="AU44" s="17"/>
      <c r="AV44" s="17">
        <v>2</v>
      </c>
      <c r="AW44" s="17">
        <v>1</v>
      </c>
      <c r="AX44" s="17">
        <v>1</v>
      </c>
      <c r="AY44" s="17"/>
      <c r="AZ44" s="4"/>
      <c r="BA44" s="4"/>
      <c r="BB44" s="4"/>
      <c r="BC44" s="4"/>
      <c r="BD44" s="4"/>
      <c r="BE44" s="4"/>
      <c r="BF44" s="4"/>
      <c r="BG44" s="4"/>
      <c r="BH44" s="17"/>
      <c r="BI44" s="17"/>
      <c r="BJ44" s="17"/>
      <c r="BK44" s="17"/>
      <c r="BL44" s="18"/>
      <c r="BM44" s="17"/>
      <c r="BN44" s="17"/>
      <c r="BO44" s="17"/>
      <c r="BP44" s="4"/>
      <c r="BQ44" s="4"/>
      <c r="BR44" s="4"/>
      <c r="BS44" s="4"/>
      <c r="BT44" s="4"/>
      <c r="BU44" s="4"/>
      <c r="BV44" s="4"/>
      <c r="BW44" s="4"/>
    </row>
    <row r="45" spans="1:75" s="19" customFormat="1" ht="27.75" customHeight="1" thickBot="1">
      <c r="A45" s="20" t="s">
        <v>69</v>
      </c>
      <c r="B45" s="65" t="s">
        <v>124</v>
      </c>
      <c r="C45" s="4"/>
      <c r="D45" s="4"/>
      <c r="E45" s="4">
        <v>18</v>
      </c>
      <c r="F45" s="4"/>
      <c r="G45" s="4">
        <f t="shared" si="16"/>
        <v>18</v>
      </c>
      <c r="H45" s="4">
        <v>2</v>
      </c>
      <c r="I45" s="4">
        <v>1</v>
      </c>
      <c r="J45" s="4">
        <v>1</v>
      </c>
      <c r="K45" s="4"/>
      <c r="L45" s="23"/>
      <c r="M45" s="17"/>
      <c r="N45" s="17"/>
      <c r="O45" s="17"/>
      <c r="P45" s="17"/>
      <c r="Q45" s="17"/>
      <c r="R45" s="17"/>
      <c r="S45" s="17"/>
      <c r="T45" s="4"/>
      <c r="U45" s="4"/>
      <c r="V45" s="4"/>
      <c r="W45" s="4"/>
      <c r="X45" s="4"/>
      <c r="Y45" s="4"/>
      <c r="Z45" s="4"/>
      <c r="AA45" s="4"/>
      <c r="AB45" s="17"/>
      <c r="AC45" s="17"/>
      <c r="AD45" s="17"/>
      <c r="AE45" s="17"/>
      <c r="AF45" s="17"/>
      <c r="AG45" s="17"/>
      <c r="AH45" s="17"/>
      <c r="AI45" s="17"/>
      <c r="AJ45" s="4"/>
      <c r="AK45" s="4"/>
      <c r="AL45" s="4">
        <v>18</v>
      </c>
      <c r="AM45" s="4"/>
      <c r="AN45" s="4">
        <v>2</v>
      </c>
      <c r="AO45" s="4">
        <v>1</v>
      </c>
      <c r="AP45" s="4">
        <v>1</v>
      </c>
      <c r="AQ45" s="4"/>
      <c r="AR45" s="17"/>
      <c r="AS45" s="17"/>
      <c r="AT45" s="17"/>
      <c r="AU45" s="17"/>
      <c r="AV45" s="17"/>
      <c r="AW45" s="17"/>
      <c r="AX45" s="17"/>
      <c r="AY45" s="17"/>
      <c r="AZ45" s="4"/>
      <c r="BA45" s="4"/>
      <c r="BB45" s="4"/>
      <c r="BC45" s="4"/>
      <c r="BD45" s="4"/>
      <c r="BE45" s="4"/>
      <c r="BF45" s="4"/>
      <c r="BG45" s="4"/>
      <c r="BH45" s="17"/>
      <c r="BI45" s="17"/>
      <c r="BJ45" s="17"/>
      <c r="BK45" s="17"/>
      <c r="BL45" s="18"/>
      <c r="BM45" s="17"/>
      <c r="BN45" s="17"/>
      <c r="BO45" s="17"/>
      <c r="BP45" s="4"/>
      <c r="BQ45" s="4"/>
      <c r="BR45" s="4"/>
      <c r="BS45" s="4"/>
      <c r="BT45" s="4"/>
      <c r="BU45" s="4"/>
      <c r="BV45" s="4"/>
      <c r="BW45" s="4"/>
    </row>
    <row r="46" spans="1:75" s="19" customFormat="1" ht="27.75" customHeight="1" thickBot="1">
      <c r="A46" s="20" t="s">
        <v>70</v>
      </c>
      <c r="B46" s="65" t="s">
        <v>125</v>
      </c>
      <c r="C46" s="4">
        <v>18</v>
      </c>
      <c r="D46" s="4">
        <v>9</v>
      </c>
      <c r="E46" s="4"/>
      <c r="F46" s="4"/>
      <c r="G46" s="4">
        <f t="shared" si="16"/>
        <v>27</v>
      </c>
      <c r="H46" s="4">
        <v>4</v>
      </c>
      <c r="I46" s="4">
        <v>2</v>
      </c>
      <c r="J46" s="4">
        <v>2</v>
      </c>
      <c r="K46" s="11"/>
      <c r="L46" s="49">
        <v>18</v>
      </c>
      <c r="M46" s="21">
        <v>9</v>
      </c>
      <c r="N46" s="17"/>
      <c r="O46" s="17"/>
      <c r="P46" s="17">
        <v>4</v>
      </c>
      <c r="Q46" s="17">
        <v>2</v>
      </c>
      <c r="R46" s="17">
        <v>2</v>
      </c>
      <c r="S46" s="17"/>
      <c r="T46" s="4"/>
      <c r="U46" s="4"/>
      <c r="V46" s="4"/>
      <c r="W46" s="4"/>
      <c r="X46" s="4"/>
      <c r="Y46" s="4"/>
      <c r="Z46" s="4"/>
      <c r="AA46" s="4"/>
      <c r="AB46" s="17"/>
      <c r="AC46" s="17"/>
      <c r="AD46" s="17"/>
      <c r="AE46" s="17"/>
      <c r="AF46" s="17"/>
      <c r="AG46" s="17"/>
      <c r="AH46" s="17"/>
      <c r="AI46" s="17"/>
      <c r="AJ46" s="4"/>
      <c r="AK46" s="4"/>
      <c r="AL46" s="4"/>
      <c r="AM46" s="4"/>
      <c r="AN46" s="4"/>
      <c r="AO46" s="4"/>
      <c r="AP46" s="4"/>
      <c r="AQ46" s="4"/>
      <c r="AR46" s="17"/>
      <c r="AS46" s="17"/>
      <c r="AT46" s="17"/>
      <c r="AU46" s="17"/>
      <c r="AV46" s="17"/>
      <c r="AW46" s="17"/>
      <c r="AX46" s="17"/>
      <c r="AY46" s="17"/>
      <c r="AZ46" s="4"/>
      <c r="BA46" s="4"/>
      <c r="BB46" s="4"/>
      <c r="BC46" s="4"/>
      <c r="BD46" s="4"/>
      <c r="BE46" s="4"/>
      <c r="BF46" s="4"/>
      <c r="BG46" s="4"/>
      <c r="BH46" s="17"/>
      <c r="BI46" s="17"/>
      <c r="BJ46" s="17"/>
      <c r="BK46" s="17"/>
      <c r="BL46" s="18"/>
      <c r="BM46" s="17"/>
      <c r="BN46" s="17"/>
      <c r="BO46" s="17"/>
      <c r="BP46" s="4"/>
      <c r="BQ46" s="4"/>
      <c r="BR46" s="4"/>
      <c r="BS46" s="4"/>
      <c r="BT46" s="4"/>
      <c r="BU46" s="4"/>
      <c r="BV46" s="4"/>
      <c r="BW46" s="4"/>
    </row>
    <row r="47" spans="1:75" s="19" customFormat="1" ht="27.75" customHeight="1" thickBot="1">
      <c r="A47" s="20" t="s">
        <v>71</v>
      </c>
      <c r="B47" s="65" t="s">
        <v>126</v>
      </c>
      <c r="C47" s="4"/>
      <c r="D47" s="4"/>
      <c r="E47" s="4"/>
      <c r="F47" s="4">
        <v>18</v>
      </c>
      <c r="G47" s="4">
        <f t="shared" si="16"/>
        <v>18</v>
      </c>
      <c r="H47" s="4">
        <v>2</v>
      </c>
      <c r="I47" s="4">
        <v>1</v>
      </c>
      <c r="J47" s="4">
        <v>1</v>
      </c>
      <c r="K47" s="4"/>
      <c r="L47" s="50"/>
      <c r="M47" s="17"/>
      <c r="N47" s="17"/>
      <c r="O47" s="17"/>
      <c r="P47" s="17"/>
      <c r="Q47" s="17"/>
      <c r="R47" s="17"/>
      <c r="S47" s="17"/>
      <c r="T47" s="4"/>
      <c r="U47" s="4"/>
      <c r="V47" s="4"/>
      <c r="W47" s="4"/>
      <c r="X47" s="4"/>
      <c r="Y47" s="4"/>
      <c r="Z47" s="4"/>
      <c r="AA47" s="4"/>
      <c r="AB47" s="34"/>
      <c r="AC47" s="17"/>
      <c r="AD47" s="17"/>
      <c r="AE47" s="17"/>
      <c r="AF47" s="17"/>
      <c r="AG47" s="17"/>
      <c r="AH47" s="17"/>
      <c r="AI47" s="17"/>
      <c r="AJ47" s="4"/>
      <c r="AK47" s="4"/>
      <c r="AL47" s="4"/>
      <c r="AM47" s="4"/>
      <c r="AN47" s="4"/>
      <c r="AO47" s="4"/>
      <c r="AP47" s="4"/>
      <c r="AQ47" s="4"/>
      <c r="AR47" s="17"/>
      <c r="AS47" s="17"/>
      <c r="AT47" s="17"/>
      <c r="AU47" s="17">
        <v>18</v>
      </c>
      <c r="AV47" s="17">
        <v>2</v>
      </c>
      <c r="AW47" s="17">
        <v>1</v>
      </c>
      <c r="AX47" s="17">
        <v>1</v>
      </c>
      <c r="AY47" s="17"/>
      <c r="AZ47" s="8"/>
      <c r="BA47" s="4"/>
      <c r="BB47" s="4"/>
      <c r="BC47" s="4"/>
      <c r="BD47" s="4"/>
      <c r="BE47" s="4"/>
      <c r="BF47" s="4"/>
      <c r="BG47" s="4"/>
      <c r="BH47" s="17"/>
      <c r="BI47" s="17"/>
      <c r="BJ47" s="17"/>
      <c r="BK47" s="17"/>
      <c r="BL47" s="18"/>
      <c r="BM47" s="17"/>
      <c r="BN47" s="17"/>
      <c r="BO47" s="17"/>
      <c r="BP47" s="4"/>
      <c r="BQ47" s="4"/>
      <c r="BR47" s="4"/>
      <c r="BS47" s="4"/>
      <c r="BT47" s="4"/>
      <c r="BU47" s="4"/>
      <c r="BV47" s="4"/>
      <c r="BW47" s="4"/>
    </row>
    <row r="48" spans="1:75" s="19" customFormat="1" ht="27" customHeight="1" thickBot="1">
      <c r="A48" s="20" t="s">
        <v>100</v>
      </c>
      <c r="B48" s="64" t="s">
        <v>156</v>
      </c>
      <c r="C48" s="4">
        <v>27</v>
      </c>
      <c r="D48" s="4">
        <v>18</v>
      </c>
      <c r="E48" s="4"/>
      <c r="F48" s="4"/>
      <c r="G48" s="4">
        <f t="shared" si="16"/>
        <v>45</v>
      </c>
      <c r="H48" s="4">
        <v>7</v>
      </c>
      <c r="I48" s="4">
        <v>3</v>
      </c>
      <c r="J48" s="4">
        <v>4</v>
      </c>
      <c r="K48" s="4"/>
      <c r="L48" s="16"/>
      <c r="M48" s="17"/>
      <c r="N48" s="17"/>
      <c r="O48" s="17"/>
      <c r="P48" s="17"/>
      <c r="Q48" s="17"/>
      <c r="R48" s="17"/>
      <c r="S48" s="17"/>
      <c r="T48" s="4"/>
      <c r="U48" s="4"/>
      <c r="V48" s="4"/>
      <c r="W48" s="4"/>
      <c r="X48" s="4"/>
      <c r="Y48" s="4"/>
      <c r="Z48" s="4"/>
      <c r="AA48" s="11"/>
      <c r="AB48" s="17"/>
      <c r="AC48" s="21"/>
      <c r="AD48" s="17"/>
      <c r="AE48" s="17"/>
      <c r="AF48" s="17"/>
      <c r="AG48" s="17"/>
      <c r="AH48" s="17"/>
      <c r="AI48" s="18"/>
      <c r="AJ48" s="4"/>
      <c r="AK48" s="4"/>
      <c r="AL48" s="4"/>
      <c r="AM48" s="4"/>
      <c r="AN48" s="4"/>
      <c r="AO48" s="4"/>
      <c r="AP48" s="4"/>
      <c r="AQ48" s="4"/>
      <c r="AR48" s="17">
        <v>18</v>
      </c>
      <c r="AS48" s="21">
        <v>9</v>
      </c>
      <c r="AT48" s="17"/>
      <c r="AU48" s="17"/>
      <c r="AV48" s="17">
        <v>3</v>
      </c>
      <c r="AW48" s="17">
        <v>1</v>
      </c>
      <c r="AX48" s="17">
        <v>2</v>
      </c>
      <c r="AY48" s="18"/>
      <c r="AZ48" s="13">
        <v>9</v>
      </c>
      <c r="BA48" s="9">
        <v>9</v>
      </c>
      <c r="BB48" s="4"/>
      <c r="BC48" s="4"/>
      <c r="BD48" s="4">
        <v>3</v>
      </c>
      <c r="BE48" s="4">
        <v>1.5</v>
      </c>
      <c r="BF48" s="4">
        <v>1.5</v>
      </c>
      <c r="BG48" s="4"/>
      <c r="BH48" s="17"/>
      <c r="BI48" s="17"/>
      <c r="BJ48" s="17"/>
      <c r="BK48" s="17"/>
      <c r="BL48" s="18"/>
      <c r="BM48" s="17"/>
      <c r="BN48" s="17"/>
      <c r="BO48" s="17"/>
      <c r="BP48" s="4"/>
      <c r="BQ48" s="4"/>
      <c r="BR48" s="4"/>
      <c r="BS48" s="4"/>
      <c r="BT48" s="4"/>
      <c r="BU48" s="4"/>
      <c r="BV48" s="4"/>
      <c r="BW48" s="4"/>
    </row>
    <row r="49" spans="1:75" s="19" customFormat="1" ht="27.75" customHeight="1" thickBot="1">
      <c r="A49" s="20" t="s">
        <v>72</v>
      </c>
      <c r="B49" s="65" t="s">
        <v>127</v>
      </c>
      <c r="C49" s="4">
        <v>18</v>
      </c>
      <c r="D49" s="4"/>
      <c r="E49" s="4"/>
      <c r="F49" s="4"/>
      <c r="G49" s="4">
        <f t="shared" si="16"/>
        <v>18</v>
      </c>
      <c r="H49" s="4">
        <v>3</v>
      </c>
      <c r="I49" s="4">
        <v>1</v>
      </c>
      <c r="J49" s="4">
        <v>2</v>
      </c>
      <c r="K49" s="4"/>
      <c r="L49" s="16"/>
      <c r="M49" s="17"/>
      <c r="N49" s="17"/>
      <c r="O49" s="17"/>
      <c r="P49" s="17"/>
      <c r="Q49" s="17"/>
      <c r="R49" s="17"/>
      <c r="S49" s="17"/>
      <c r="T49" s="4"/>
      <c r="U49" s="4"/>
      <c r="V49" s="4"/>
      <c r="W49" s="4"/>
      <c r="X49" s="4"/>
      <c r="Y49" s="4"/>
      <c r="Z49" s="4"/>
      <c r="AA49" s="4"/>
      <c r="AB49" s="39"/>
      <c r="AC49" s="17"/>
      <c r="AD49" s="17"/>
      <c r="AE49" s="17"/>
      <c r="AF49" s="17"/>
      <c r="AG49" s="17"/>
      <c r="AH49" s="17"/>
      <c r="AI49" s="17"/>
      <c r="AJ49" s="12"/>
      <c r="AK49" s="12"/>
      <c r="AL49" s="12"/>
      <c r="AM49" s="12"/>
      <c r="AN49" s="12"/>
      <c r="AO49" s="12"/>
      <c r="AP49" s="12"/>
      <c r="AQ49" s="82"/>
      <c r="AR49" s="48">
        <v>18</v>
      </c>
      <c r="AS49" s="21"/>
      <c r="AT49" s="17"/>
      <c r="AU49" s="17"/>
      <c r="AV49" s="17">
        <v>3</v>
      </c>
      <c r="AW49" s="17">
        <v>1</v>
      </c>
      <c r="AX49" s="17">
        <v>2</v>
      </c>
      <c r="AY49" s="17"/>
      <c r="AZ49" s="12"/>
      <c r="BA49" s="4"/>
      <c r="BB49" s="4"/>
      <c r="BC49" s="4"/>
      <c r="BD49" s="4"/>
      <c r="BE49" s="4"/>
      <c r="BF49" s="4"/>
      <c r="BG49" s="4"/>
      <c r="BH49" s="17"/>
      <c r="BI49" s="17"/>
      <c r="BJ49" s="17"/>
      <c r="BK49" s="17"/>
      <c r="BL49" s="18"/>
      <c r="BM49" s="17"/>
      <c r="BN49" s="17"/>
      <c r="BO49" s="17"/>
      <c r="BP49" s="4"/>
      <c r="BQ49" s="4"/>
      <c r="BR49" s="4"/>
      <c r="BS49" s="4"/>
      <c r="BT49" s="4"/>
      <c r="BU49" s="4"/>
      <c r="BV49" s="4"/>
      <c r="BW49" s="4"/>
    </row>
    <row r="50" spans="1:75" ht="27.75" customHeight="1" thickBot="1">
      <c r="A50" s="26" t="s">
        <v>35</v>
      </c>
      <c r="B50" s="27" t="s">
        <v>27</v>
      </c>
      <c r="C50" s="41">
        <f>SUM(C51:C60)</f>
        <v>63</v>
      </c>
      <c r="D50" s="41">
        <f aca="true" t="shared" si="17" ref="D50:BO50">SUM(D51:D60)</f>
        <v>81</v>
      </c>
      <c r="E50" s="41">
        <f t="shared" si="17"/>
        <v>36</v>
      </c>
      <c r="F50" s="41">
        <f t="shared" si="17"/>
        <v>18</v>
      </c>
      <c r="G50" s="41">
        <f t="shared" si="17"/>
        <v>198</v>
      </c>
      <c r="H50" s="41">
        <f t="shared" si="17"/>
        <v>27</v>
      </c>
      <c r="I50" s="41">
        <f t="shared" si="17"/>
        <v>11.5</v>
      </c>
      <c r="J50" s="41">
        <f t="shared" si="17"/>
        <v>15.5</v>
      </c>
      <c r="K50" s="41">
        <f t="shared" si="17"/>
        <v>5</v>
      </c>
      <c r="L50" s="24">
        <f t="shared" si="17"/>
        <v>18</v>
      </c>
      <c r="M50" s="41">
        <f t="shared" si="17"/>
        <v>45</v>
      </c>
      <c r="N50" s="41">
        <f t="shared" si="17"/>
        <v>0</v>
      </c>
      <c r="O50" s="41">
        <f t="shared" si="17"/>
        <v>0</v>
      </c>
      <c r="P50" s="41">
        <f t="shared" si="17"/>
        <v>9</v>
      </c>
      <c r="Q50" s="41">
        <f t="shared" si="17"/>
        <v>4</v>
      </c>
      <c r="R50" s="41">
        <f t="shared" si="17"/>
        <v>5</v>
      </c>
      <c r="S50" s="41">
        <f t="shared" si="17"/>
        <v>0</v>
      </c>
      <c r="T50" s="41">
        <f t="shared" si="17"/>
        <v>0</v>
      </c>
      <c r="U50" s="41">
        <f t="shared" si="17"/>
        <v>0</v>
      </c>
      <c r="V50" s="41">
        <f t="shared" si="17"/>
        <v>0</v>
      </c>
      <c r="W50" s="41">
        <f t="shared" si="17"/>
        <v>0</v>
      </c>
      <c r="X50" s="41">
        <f t="shared" si="17"/>
        <v>0</v>
      </c>
      <c r="Y50" s="41">
        <f t="shared" si="17"/>
        <v>0</v>
      </c>
      <c r="Z50" s="41">
        <f t="shared" si="17"/>
        <v>0</v>
      </c>
      <c r="AA50" s="41">
        <f t="shared" si="17"/>
        <v>0</v>
      </c>
      <c r="AB50" s="41">
        <f t="shared" si="17"/>
        <v>27</v>
      </c>
      <c r="AC50" s="41">
        <f t="shared" si="17"/>
        <v>18</v>
      </c>
      <c r="AD50" s="41">
        <f t="shared" si="17"/>
        <v>0</v>
      </c>
      <c r="AE50" s="41">
        <f t="shared" si="17"/>
        <v>0</v>
      </c>
      <c r="AF50" s="41">
        <f t="shared" si="17"/>
        <v>5</v>
      </c>
      <c r="AG50" s="41">
        <f t="shared" si="17"/>
        <v>2</v>
      </c>
      <c r="AH50" s="41">
        <f t="shared" si="17"/>
        <v>3</v>
      </c>
      <c r="AI50" s="41">
        <f t="shared" si="17"/>
        <v>0</v>
      </c>
      <c r="AJ50" s="41">
        <f t="shared" si="17"/>
        <v>0</v>
      </c>
      <c r="AK50" s="41">
        <f t="shared" si="17"/>
        <v>0</v>
      </c>
      <c r="AL50" s="41">
        <f t="shared" si="17"/>
        <v>18</v>
      </c>
      <c r="AM50" s="41">
        <f t="shared" si="17"/>
        <v>0</v>
      </c>
      <c r="AN50" s="41">
        <f t="shared" si="17"/>
        <v>2</v>
      </c>
      <c r="AO50" s="41">
        <f t="shared" si="17"/>
        <v>1</v>
      </c>
      <c r="AP50" s="41">
        <f t="shared" si="17"/>
        <v>1</v>
      </c>
      <c r="AQ50" s="41">
        <f t="shared" si="17"/>
        <v>0</v>
      </c>
      <c r="AR50" s="25">
        <f t="shared" si="17"/>
        <v>18</v>
      </c>
      <c r="AS50" s="41">
        <f t="shared" si="17"/>
        <v>18</v>
      </c>
      <c r="AT50" s="41">
        <f t="shared" si="17"/>
        <v>0</v>
      </c>
      <c r="AU50" s="41">
        <f t="shared" si="17"/>
        <v>0</v>
      </c>
      <c r="AV50" s="41">
        <f t="shared" si="17"/>
        <v>5</v>
      </c>
      <c r="AW50" s="41">
        <f t="shared" si="17"/>
        <v>2</v>
      </c>
      <c r="AX50" s="41">
        <f t="shared" si="17"/>
        <v>3</v>
      </c>
      <c r="AY50" s="41">
        <f t="shared" si="17"/>
        <v>2</v>
      </c>
      <c r="AZ50" s="41">
        <f t="shared" si="17"/>
        <v>0</v>
      </c>
      <c r="BA50" s="41">
        <f t="shared" si="17"/>
        <v>0</v>
      </c>
      <c r="BB50" s="41">
        <f t="shared" si="17"/>
        <v>18</v>
      </c>
      <c r="BC50" s="41">
        <f t="shared" si="17"/>
        <v>0</v>
      </c>
      <c r="BD50" s="41">
        <f t="shared" si="17"/>
        <v>3</v>
      </c>
      <c r="BE50" s="41">
        <f t="shared" si="17"/>
        <v>1</v>
      </c>
      <c r="BF50" s="41">
        <f t="shared" si="17"/>
        <v>2</v>
      </c>
      <c r="BG50" s="41">
        <f t="shared" si="17"/>
        <v>0</v>
      </c>
      <c r="BH50" s="41">
        <f t="shared" si="17"/>
        <v>0</v>
      </c>
      <c r="BI50" s="41">
        <f t="shared" si="17"/>
        <v>0</v>
      </c>
      <c r="BJ50" s="41">
        <f t="shared" si="17"/>
        <v>0</v>
      </c>
      <c r="BK50" s="41">
        <f t="shared" si="17"/>
        <v>18</v>
      </c>
      <c r="BL50" s="41">
        <f t="shared" si="17"/>
        <v>3</v>
      </c>
      <c r="BM50" s="41">
        <f t="shared" si="17"/>
        <v>1.5</v>
      </c>
      <c r="BN50" s="41">
        <f t="shared" si="17"/>
        <v>1.5</v>
      </c>
      <c r="BO50" s="41">
        <f t="shared" si="17"/>
        <v>3</v>
      </c>
      <c r="BP50" s="41">
        <f aca="true" t="shared" si="18" ref="BP50:BW50">SUM(BP51:BP60)</f>
        <v>0</v>
      </c>
      <c r="BQ50" s="41">
        <f t="shared" si="18"/>
        <v>0</v>
      </c>
      <c r="BR50" s="41">
        <f t="shared" si="18"/>
        <v>0</v>
      </c>
      <c r="BS50" s="41">
        <f t="shared" si="18"/>
        <v>0</v>
      </c>
      <c r="BT50" s="41">
        <f t="shared" si="18"/>
        <v>0</v>
      </c>
      <c r="BU50" s="41">
        <f t="shared" si="18"/>
        <v>0</v>
      </c>
      <c r="BV50" s="41">
        <f t="shared" si="18"/>
        <v>0</v>
      </c>
      <c r="BW50" s="41">
        <f t="shared" si="18"/>
        <v>0</v>
      </c>
    </row>
    <row r="51" spans="1:75" s="19" customFormat="1" ht="27.75" customHeight="1" thickBot="1">
      <c r="A51" s="20" t="s">
        <v>73</v>
      </c>
      <c r="B51" s="65" t="s">
        <v>161</v>
      </c>
      <c r="C51" s="4">
        <v>9</v>
      </c>
      <c r="D51" s="4">
        <v>18</v>
      </c>
      <c r="E51" s="4"/>
      <c r="F51" s="4"/>
      <c r="G51" s="4">
        <f aca="true" t="shared" si="19" ref="G51:G60">SUM(C51:F51)</f>
        <v>27</v>
      </c>
      <c r="H51" s="4">
        <v>4</v>
      </c>
      <c r="I51" s="4">
        <v>1.5</v>
      </c>
      <c r="J51" s="4">
        <v>2.5</v>
      </c>
      <c r="K51" s="11"/>
      <c r="L51" s="49">
        <v>9</v>
      </c>
      <c r="M51" s="21">
        <v>18</v>
      </c>
      <c r="N51" s="17"/>
      <c r="O51" s="17"/>
      <c r="P51" s="17">
        <v>4</v>
      </c>
      <c r="Q51" s="17">
        <v>1.5</v>
      </c>
      <c r="R51" s="17">
        <v>2.5</v>
      </c>
      <c r="S51" s="17"/>
      <c r="T51" s="4"/>
      <c r="U51" s="4"/>
      <c r="V51" s="4"/>
      <c r="W51" s="4"/>
      <c r="X51" s="4"/>
      <c r="Y51" s="4"/>
      <c r="Z51" s="4"/>
      <c r="AA51" s="4"/>
      <c r="AB51" s="17"/>
      <c r="AC51" s="17"/>
      <c r="AD51" s="17"/>
      <c r="AE51" s="17"/>
      <c r="AF51" s="17"/>
      <c r="AG51" s="17"/>
      <c r="AH51" s="17"/>
      <c r="AI51" s="17"/>
      <c r="AJ51" s="4"/>
      <c r="AK51" s="4"/>
      <c r="AL51" s="4"/>
      <c r="AM51" s="4"/>
      <c r="AN51" s="4"/>
      <c r="AO51" s="4"/>
      <c r="AP51" s="4"/>
      <c r="AQ51" s="4"/>
      <c r="AR51" s="17"/>
      <c r="AS51" s="17"/>
      <c r="AT51" s="17"/>
      <c r="AU51" s="17"/>
      <c r="AV51" s="17"/>
      <c r="AW51" s="17"/>
      <c r="AX51" s="17"/>
      <c r="AY51" s="17"/>
      <c r="AZ51" s="4"/>
      <c r="BA51" s="4"/>
      <c r="BB51" s="4"/>
      <c r="BC51" s="4"/>
      <c r="BD51" s="4"/>
      <c r="BE51" s="4"/>
      <c r="BF51" s="4"/>
      <c r="BG51" s="4"/>
      <c r="BH51" s="17"/>
      <c r="BI51" s="17"/>
      <c r="BJ51" s="17"/>
      <c r="BK51" s="17"/>
      <c r="BL51" s="18"/>
      <c r="BM51" s="17"/>
      <c r="BN51" s="17"/>
      <c r="BO51" s="17"/>
      <c r="BP51" s="4"/>
      <c r="BQ51" s="4"/>
      <c r="BR51" s="4"/>
      <c r="BS51" s="4"/>
      <c r="BT51" s="4"/>
      <c r="BU51" s="4"/>
      <c r="BV51" s="4"/>
      <c r="BW51" s="4"/>
    </row>
    <row r="52" spans="1:75" s="19" customFormat="1" ht="27.75" customHeight="1" thickBot="1">
      <c r="A52" s="20" t="s">
        <v>43</v>
      </c>
      <c r="B52" s="64" t="s">
        <v>104</v>
      </c>
      <c r="C52" s="103"/>
      <c r="D52" s="103">
        <v>18</v>
      </c>
      <c r="E52" s="103"/>
      <c r="F52" s="103"/>
      <c r="G52" s="103">
        <f>SUM(C52:F52)</f>
        <v>18</v>
      </c>
      <c r="H52" s="103">
        <v>3</v>
      </c>
      <c r="I52" s="103">
        <v>1.5</v>
      </c>
      <c r="J52" s="103">
        <v>1.5</v>
      </c>
      <c r="K52" s="103"/>
      <c r="L52" s="104"/>
      <c r="M52" s="105">
        <v>18</v>
      </c>
      <c r="N52" s="105"/>
      <c r="O52" s="105"/>
      <c r="P52" s="106">
        <v>3</v>
      </c>
      <c r="Q52" s="106">
        <v>1.5</v>
      </c>
      <c r="R52" s="106">
        <v>1.5</v>
      </c>
      <c r="S52" s="106"/>
      <c r="T52" s="4"/>
      <c r="U52" s="4"/>
      <c r="V52" s="4"/>
      <c r="W52" s="4"/>
      <c r="X52" s="4"/>
      <c r="Y52" s="4"/>
      <c r="Z52" s="4"/>
      <c r="AA52" s="4"/>
      <c r="AB52" s="17"/>
      <c r="AC52" s="39"/>
      <c r="AD52" s="17"/>
      <c r="AE52" s="17"/>
      <c r="AF52" s="17"/>
      <c r="AG52" s="17"/>
      <c r="AH52" s="17"/>
      <c r="AI52" s="17"/>
      <c r="AJ52" s="4"/>
      <c r="AK52" s="12"/>
      <c r="AL52" s="4"/>
      <c r="AM52" s="4"/>
      <c r="AN52" s="4"/>
      <c r="AO52" s="4"/>
      <c r="AP52" s="4"/>
      <c r="AQ52" s="4"/>
      <c r="AR52" s="17"/>
      <c r="AS52" s="17"/>
      <c r="AT52" s="17"/>
      <c r="AU52" s="17"/>
      <c r="AV52" s="17"/>
      <c r="AW52" s="17"/>
      <c r="AX52" s="17"/>
      <c r="AY52" s="17"/>
      <c r="AZ52" s="4"/>
      <c r="BA52" s="4"/>
      <c r="BB52" s="4"/>
      <c r="BC52" s="4"/>
      <c r="BD52" s="4"/>
      <c r="BE52" s="4"/>
      <c r="BF52" s="4"/>
      <c r="BG52" s="4"/>
      <c r="BH52" s="17"/>
      <c r="BI52" s="17"/>
      <c r="BJ52" s="17"/>
      <c r="BK52" s="17"/>
      <c r="BL52" s="18"/>
      <c r="BM52" s="17"/>
      <c r="BN52" s="17"/>
      <c r="BO52" s="17"/>
      <c r="BP52" s="4"/>
      <c r="BQ52" s="4"/>
      <c r="BR52" s="4"/>
      <c r="BS52" s="4"/>
      <c r="BT52" s="4"/>
      <c r="BU52" s="4"/>
      <c r="BV52" s="4"/>
      <c r="BW52" s="4"/>
    </row>
    <row r="53" spans="1:75" s="19" customFormat="1" ht="27.75" customHeight="1" thickBot="1">
      <c r="A53" s="20" t="s">
        <v>74</v>
      </c>
      <c r="B53" s="65" t="s">
        <v>128</v>
      </c>
      <c r="C53" s="103">
        <v>9</v>
      </c>
      <c r="D53" s="103">
        <v>9</v>
      </c>
      <c r="E53" s="103"/>
      <c r="F53" s="103"/>
      <c r="G53" s="103">
        <f t="shared" si="19"/>
        <v>18</v>
      </c>
      <c r="H53" s="103">
        <v>2</v>
      </c>
      <c r="I53" s="103">
        <v>1</v>
      </c>
      <c r="J53" s="103">
        <v>1</v>
      </c>
      <c r="K53" s="103"/>
      <c r="L53" s="105">
        <v>9</v>
      </c>
      <c r="M53" s="105">
        <v>9</v>
      </c>
      <c r="N53" s="105"/>
      <c r="O53" s="105"/>
      <c r="P53" s="105">
        <v>2</v>
      </c>
      <c r="Q53" s="105">
        <v>1</v>
      </c>
      <c r="R53" s="105">
        <v>1</v>
      </c>
      <c r="S53" s="105"/>
      <c r="T53" s="93"/>
      <c r="U53" s="93"/>
      <c r="V53" s="93"/>
      <c r="W53" s="93"/>
      <c r="X53" s="93"/>
      <c r="Y53" s="93"/>
      <c r="Z53" s="93"/>
      <c r="AA53" s="93"/>
      <c r="AB53" s="94"/>
      <c r="AC53" s="94"/>
      <c r="AD53" s="94"/>
      <c r="AE53" s="94"/>
      <c r="AF53" s="94"/>
      <c r="AG53" s="94"/>
      <c r="AH53" s="94"/>
      <c r="AI53" s="94"/>
      <c r="AJ53" s="4"/>
      <c r="AK53" s="4"/>
      <c r="AL53" s="4"/>
      <c r="AM53" s="4"/>
      <c r="AN53" s="4"/>
      <c r="AO53" s="4"/>
      <c r="AP53" s="4"/>
      <c r="AQ53" s="4"/>
      <c r="AR53" s="17"/>
      <c r="AS53" s="17"/>
      <c r="AT53" s="17"/>
      <c r="AU53" s="17"/>
      <c r="AV53" s="17"/>
      <c r="AW53" s="17"/>
      <c r="AX53" s="17"/>
      <c r="AY53" s="17"/>
      <c r="AZ53" s="4"/>
      <c r="BA53" s="4"/>
      <c r="BB53" s="4"/>
      <c r="BC53" s="4"/>
      <c r="BD53" s="4"/>
      <c r="BE53" s="4"/>
      <c r="BF53" s="4"/>
      <c r="BG53" s="4"/>
      <c r="BH53" s="17"/>
      <c r="BI53" s="17"/>
      <c r="BJ53" s="17"/>
      <c r="BK53" s="17"/>
      <c r="BL53" s="18"/>
      <c r="BM53" s="17"/>
      <c r="BN53" s="17"/>
      <c r="BO53" s="17"/>
      <c r="BP53" s="4"/>
      <c r="BQ53" s="4"/>
      <c r="BR53" s="4"/>
      <c r="BS53" s="4"/>
      <c r="BT53" s="4"/>
      <c r="BU53" s="4"/>
      <c r="BV53" s="4"/>
      <c r="BW53" s="4"/>
    </row>
    <row r="54" spans="1:75" s="19" customFormat="1" ht="48" customHeight="1" thickBot="1">
      <c r="A54" s="20" t="s">
        <v>99</v>
      </c>
      <c r="B54" s="64" t="s">
        <v>141</v>
      </c>
      <c r="C54" s="4">
        <v>9</v>
      </c>
      <c r="D54" s="4">
        <v>9</v>
      </c>
      <c r="E54" s="4"/>
      <c r="F54" s="4"/>
      <c r="G54" s="4">
        <f t="shared" si="19"/>
        <v>18</v>
      </c>
      <c r="H54" s="4">
        <v>2</v>
      </c>
      <c r="I54" s="4">
        <v>1</v>
      </c>
      <c r="J54" s="4">
        <v>1</v>
      </c>
      <c r="K54" s="4">
        <v>2</v>
      </c>
      <c r="L54" s="16"/>
      <c r="M54" s="17"/>
      <c r="N54" s="17"/>
      <c r="O54" s="17"/>
      <c r="P54" s="17"/>
      <c r="Q54" s="17"/>
      <c r="R54" s="17"/>
      <c r="S54" s="17"/>
      <c r="T54" s="4"/>
      <c r="U54" s="4"/>
      <c r="V54" s="4"/>
      <c r="W54" s="4"/>
      <c r="X54" s="4"/>
      <c r="Y54" s="4"/>
      <c r="Z54" s="4"/>
      <c r="AA54" s="4"/>
      <c r="AB54" s="34"/>
      <c r="AC54" s="17"/>
      <c r="AD54" s="17"/>
      <c r="AE54" s="17"/>
      <c r="AF54" s="17"/>
      <c r="AG54" s="17"/>
      <c r="AH54" s="17"/>
      <c r="AI54" s="17"/>
      <c r="AJ54" s="4"/>
      <c r="AK54" s="4"/>
      <c r="AL54" s="4"/>
      <c r="AM54" s="4"/>
      <c r="AN54" s="4"/>
      <c r="AO54" s="4"/>
      <c r="AP54" s="4"/>
      <c r="AQ54" s="4"/>
      <c r="AR54" s="34">
        <v>9</v>
      </c>
      <c r="AS54" s="17">
        <v>9</v>
      </c>
      <c r="AT54" s="17"/>
      <c r="AU54" s="17"/>
      <c r="AV54" s="17">
        <v>2</v>
      </c>
      <c r="AW54" s="17">
        <v>1</v>
      </c>
      <c r="AX54" s="17">
        <v>1</v>
      </c>
      <c r="AY54" s="17">
        <v>2</v>
      </c>
      <c r="AZ54" s="4"/>
      <c r="BA54" s="4"/>
      <c r="BB54" s="4"/>
      <c r="BC54" s="4"/>
      <c r="BD54" s="4"/>
      <c r="BE54" s="4"/>
      <c r="BF54" s="4"/>
      <c r="BG54" s="4"/>
      <c r="BH54" s="17"/>
      <c r="BI54" s="17"/>
      <c r="BJ54" s="17"/>
      <c r="BK54" s="17"/>
      <c r="BL54" s="18"/>
      <c r="BM54" s="17"/>
      <c r="BN54" s="17"/>
      <c r="BO54" s="17"/>
      <c r="BP54" s="4"/>
      <c r="BQ54" s="4"/>
      <c r="BR54" s="4"/>
      <c r="BS54" s="4"/>
      <c r="BT54" s="4"/>
      <c r="BU54" s="4"/>
      <c r="BV54" s="4"/>
      <c r="BW54" s="4"/>
    </row>
    <row r="55" spans="1:75" s="19" customFormat="1" ht="27.75" customHeight="1" thickBot="1">
      <c r="A55" s="20" t="s">
        <v>163</v>
      </c>
      <c r="B55" s="65" t="s">
        <v>157</v>
      </c>
      <c r="C55" s="4">
        <v>18</v>
      </c>
      <c r="D55" s="4">
        <v>9</v>
      </c>
      <c r="E55" s="4"/>
      <c r="F55" s="4"/>
      <c r="G55" s="4">
        <f t="shared" si="19"/>
        <v>27</v>
      </c>
      <c r="H55" s="4">
        <v>3</v>
      </c>
      <c r="I55" s="4">
        <v>1</v>
      </c>
      <c r="J55" s="4">
        <v>2</v>
      </c>
      <c r="K55" s="4"/>
      <c r="L55" s="16"/>
      <c r="M55" s="17"/>
      <c r="N55" s="17"/>
      <c r="O55" s="17"/>
      <c r="P55" s="17"/>
      <c r="Q55" s="17"/>
      <c r="R55" s="17"/>
      <c r="S55" s="17"/>
      <c r="T55" s="4"/>
      <c r="U55" s="4"/>
      <c r="V55" s="4"/>
      <c r="W55" s="4"/>
      <c r="X55" s="4"/>
      <c r="Y55" s="4"/>
      <c r="Z55" s="4"/>
      <c r="AA55" s="11"/>
      <c r="AB55" s="17">
        <v>18</v>
      </c>
      <c r="AC55" s="21">
        <v>9</v>
      </c>
      <c r="AD55" s="17"/>
      <c r="AE55" s="17"/>
      <c r="AF55" s="17">
        <v>3</v>
      </c>
      <c r="AG55" s="17">
        <v>1</v>
      </c>
      <c r="AH55" s="17">
        <v>2</v>
      </c>
      <c r="AI55" s="17"/>
      <c r="AJ55" s="4"/>
      <c r="AK55" s="4"/>
      <c r="AL55" s="4"/>
      <c r="AM55" s="4"/>
      <c r="AN55" s="4"/>
      <c r="AO55" s="4"/>
      <c r="AP55" s="4"/>
      <c r="AQ55" s="11"/>
      <c r="AR55" s="17"/>
      <c r="AS55" s="21"/>
      <c r="AT55" s="17"/>
      <c r="AU55" s="17"/>
      <c r="AV55" s="17"/>
      <c r="AW55" s="17"/>
      <c r="AX55" s="17"/>
      <c r="AY55" s="17"/>
      <c r="AZ55" s="4"/>
      <c r="BA55" s="4"/>
      <c r="BB55" s="4"/>
      <c r="BC55" s="4"/>
      <c r="BD55" s="4"/>
      <c r="BE55" s="4"/>
      <c r="BF55" s="4"/>
      <c r="BG55" s="4"/>
      <c r="BH55" s="17"/>
      <c r="BI55" s="17"/>
      <c r="BJ55" s="17"/>
      <c r="BK55" s="17"/>
      <c r="BL55" s="18"/>
      <c r="BM55" s="17"/>
      <c r="BN55" s="17"/>
      <c r="BO55" s="17"/>
      <c r="BP55" s="4"/>
      <c r="BQ55" s="4"/>
      <c r="BR55" s="4"/>
      <c r="BS55" s="4"/>
      <c r="BT55" s="4"/>
      <c r="BU55" s="4"/>
      <c r="BV55" s="4"/>
      <c r="BW55" s="4"/>
    </row>
    <row r="56" spans="1:75" s="19" customFormat="1" ht="27.75" customHeight="1" thickBot="1">
      <c r="A56" s="20" t="s">
        <v>75</v>
      </c>
      <c r="B56" s="65" t="s">
        <v>129</v>
      </c>
      <c r="C56" s="4">
        <v>9</v>
      </c>
      <c r="D56" s="4">
        <v>9</v>
      </c>
      <c r="E56" s="4"/>
      <c r="F56" s="4"/>
      <c r="G56" s="4">
        <f t="shared" si="19"/>
        <v>18</v>
      </c>
      <c r="H56" s="4">
        <v>2</v>
      </c>
      <c r="I56" s="4">
        <v>1</v>
      </c>
      <c r="J56" s="4">
        <v>1</v>
      </c>
      <c r="K56" s="4"/>
      <c r="L56" s="16"/>
      <c r="M56" s="17"/>
      <c r="N56" s="17"/>
      <c r="O56" s="17"/>
      <c r="P56" s="17"/>
      <c r="Q56" s="17"/>
      <c r="R56" s="17"/>
      <c r="S56" s="17"/>
      <c r="T56" s="4"/>
      <c r="U56" s="4"/>
      <c r="V56" s="4"/>
      <c r="W56" s="4"/>
      <c r="X56" s="4"/>
      <c r="Y56" s="4"/>
      <c r="Z56" s="4"/>
      <c r="AA56" s="4"/>
      <c r="AB56" s="17">
        <v>9</v>
      </c>
      <c r="AC56" s="17">
        <v>9</v>
      </c>
      <c r="AD56" s="17"/>
      <c r="AE56" s="17"/>
      <c r="AF56" s="17">
        <v>2</v>
      </c>
      <c r="AG56" s="17">
        <v>1</v>
      </c>
      <c r="AH56" s="17">
        <v>1</v>
      </c>
      <c r="AI56" s="17"/>
      <c r="AJ56" s="4"/>
      <c r="AK56" s="4"/>
      <c r="AL56" s="4"/>
      <c r="AM56" s="4"/>
      <c r="AN56" s="4"/>
      <c r="AO56" s="4"/>
      <c r="AP56" s="4"/>
      <c r="AQ56" s="4"/>
      <c r="AR56" s="39"/>
      <c r="AS56" s="17"/>
      <c r="AT56" s="17"/>
      <c r="AU56" s="17"/>
      <c r="AV56" s="17"/>
      <c r="AW56" s="17"/>
      <c r="AX56" s="17"/>
      <c r="AY56" s="17"/>
      <c r="AZ56" s="4"/>
      <c r="BA56" s="4"/>
      <c r="BB56" s="4"/>
      <c r="BC56" s="4"/>
      <c r="BD56" s="4"/>
      <c r="BE56" s="4"/>
      <c r="BF56" s="4"/>
      <c r="BG56" s="4"/>
      <c r="BH56" s="17"/>
      <c r="BI56" s="17"/>
      <c r="BJ56" s="17"/>
      <c r="BK56" s="17"/>
      <c r="BL56" s="18"/>
      <c r="BM56" s="17"/>
      <c r="BN56" s="17"/>
      <c r="BO56" s="17"/>
      <c r="BP56" s="4"/>
      <c r="BQ56" s="4"/>
      <c r="BR56" s="4"/>
      <c r="BS56" s="4"/>
      <c r="BT56" s="4"/>
      <c r="BU56" s="4"/>
      <c r="BV56" s="4"/>
      <c r="BW56" s="4"/>
    </row>
    <row r="57" spans="1:75" s="19" customFormat="1" ht="48" customHeight="1" thickBot="1">
      <c r="A57" s="20" t="s">
        <v>76</v>
      </c>
      <c r="B57" s="64" t="s">
        <v>102</v>
      </c>
      <c r="C57" s="4"/>
      <c r="D57" s="4"/>
      <c r="E57" s="4"/>
      <c r="F57" s="4">
        <v>18</v>
      </c>
      <c r="G57" s="4">
        <f t="shared" si="19"/>
        <v>18</v>
      </c>
      <c r="H57" s="4">
        <v>3</v>
      </c>
      <c r="I57" s="4">
        <v>1.5</v>
      </c>
      <c r="J57" s="4">
        <v>1.5</v>
      </c>
      <c r="K57" s="4">
        <v>3</v>
      </c>
      <c r="L57" s="16"/>
      <c r="M57" s="17"/>
      <c r="N57" s="17"/>
      <c r="O57" s="17"/>
      <c r="P57" s="17"/>
      <c r="Q57" s="17"/>
      <c r="R57" s="17"/>
      <c r="S57" s="17"/>
      <c r="T57" s="4"/>
      <c r="U57" s="4"/>
      <c r="V57" s="4"/>
      <c r="W57" s="4"/>
      <c r="X57" s="4"/>
      <c r="Y57" s="4"/>
      <c r="Z57" s="4"/>
      <c r="AA57" s="4"/>
      <c r="AB57" s="17"/>
      <c r="AC57" s="17"/>
      <c r="AD57" s="17"/>
      <c r="AE57" s="17"/>
      <c r="AF57" s="17"/>
      <c r="AG57" s="17"/>
      <c r="AH57" s="17"/>
      <c r="AI57" s="17"/>
      <c r="AJ57" s="4"/>
      <c r="AK57" s="4"/>
      <c r="AL57" s="4"/>
      <c r="AM57" s="4"/>
      <c r="AN57" s="4"/>
      <c r="AO57" s="4"/>
      <c r="AP57" s="4"/>
      <c r="AQ57" s="4"/>
      <c r="AR57" s="34"/>
      <c r="AS57" s="17"/>
      <c r="AT57" s="17"/>
      <c r="AU57" s="17"/>
      <c r="AV57" s="17"/>
      <c r="AW57" s="17"/>
      <c r="AX57" s="17"/>
      <c r="AY57" s="17"/>
      <c r="AZ57" s="4"/>
      <c r="BA57" s="4"/>
      <c r="BB57" s="4"/>
      <c r="BC57" s="4"/>
      <c r="BD57" s="4"/>
      <c r="BE57" s="4"/>
      <c r="BF57" s="4"/>
      <c r="BG57" s="4"/>
      <c r="BH57" s="17"/>
      <c r="BI57" s="17"/>
      <c r="BJ57" s="17"/>
      <c r="BK57" s="17">
        <v>18</v>
      </c>
      <c r="BL57" s="18">
        <v>3</v>
      </c>
      <c r="BM57" s="17">
        <v>1.5</v>
      </c>
      <c r="BN57" s="17">
        <v>1.5</v>
      </c>
      <c r="BO57" s="17">
        <v>3</v>
      </c>
      <c r="BP57" s="4"/>
      <c r="BQ57" s="4"/>
      <c r="BR57" s="4"/>
      <c r="BS57" s="4"/>
      <c r="BT57" s="4"/>
      <c r="BU57" s="4"/>
      <c r="BV57" s="4"/>
      <c r="BW57" s="4"/>
    </row>
    <row r="58" spans="1:75" s="19" customFormat="1" ht="27.75" customHeight="1" thickBot="1">
      <c r="A58" s="20" t="s">
        <v>77</v>
      </c>
      <c r="B58" s="65" t="s">
        <v>130</v>
      </c>
      <c r="C58" s="4">
        <v>9</v>
      </c>
      <c r="D58" s="4">
        <v>9</v>
      </c>
      <c r="E58" s="4"/>
      <c r="F58" s="4"/>
      <c r="G58" s="4">
        <f t="shared" si="19"/>
        <v>18</v>
      </c>
      <c r="H58" s="4">
        <v>3</v>
      </c>
      <c r="I58" s="4">
        <v>1</v>
      </c>
      <c r="J58" s="4">
        <v>2</v>
      </c>
      <c r="K58" s="4"/>
      <c r="L58" s="16"/>
      <c r="M58" s="17"/>
      <c r="N58" s="17"/>
      <c r="O58" s="17"/>
      <c r="P58" s="17"/>
      <c r="Q58" s="17"/>
      <c r="R58" s="17"/>
      <c r="S58" s="17"/>
      <c r="T58" s="4"/>
      <c r="U58" s="4"/>
      <c r="V58" s="4"/>
      <c r="W58" s="4"/>
      <c r="X58" s="4"/>
      <c r="Y58" s="4"/>
      <c r="Z58" s="4"/>
      <c r="AA58" s="4"/>
      <c r="AB58" s="17"/>
      <c r="AC58" s="17"/>
      <c r="AD58" s="17"/>
      <c r="AE58" s="17"/>
      <c r="AF58" s="17"/>
      <c r="AG58" s="17"/>
      <c r="AH58" s="17"/>
      <c r="AI58" s="17"/>
      <c r="AJ58" s="4"/>
      <c r="AK58" s="4"/>
      <c r="AL58" s="4"/>
      <c r="AM58" s="4"/>
      <c r="AN58" s="4"/>
      <c r="AO58" s="4"/>
      <c r="AP58" s="4"/>
      <c r="AQ58" s="11"/>
      <c r="AR58" s="48">
        <v>9</v>
      </c>
      <c r="AS58" s="21">
        <v>9</v>
      </c>
      <c r="AT58" s="17"/>
      <c r="AU58" s="17"/>
      <c r="AV58" s="17">
        <v>3</v>
      </c>
      <c r="AW58" s="17">
        <v>1</v>
      </c>
      <c r="AX58" s="17">
        <v>2</v>
      </c>
      <c r="AY58" s="17"/>
      <c r="AZ58" s="4"/>
      <c r="BA58" s="4"/>
      <c r="BB58" s="4"/>
      <c r="BC58" s="4"/>
      <c r="BD58" s="4"/>
      <c r="BE58" s="4"/>
      <c r="BF58" s="4"/>
      <c r="BG58" s="4"/>
      <c r="BH58" s="17"/>
      <c r="BI58" s="17"/>
      <c r="BJ58" s="17"/>
      <c r="BK58" s="17"/>
      <c r="BL58" s="18"/>
      <c r="BM58" s="17"/>
      <c r="BN58" s="17"/>
      <c r="BO58" s="17"/>
      <c r="BP58" s="4"/>
      <c r="BQ58" s="4"/>
      <c r="BR58" s="4"/>
      <c r="BS58" s="4"/>
      <c r="BT58" s="4"/>
      <c r="BU58" s="4"/>
      <c r="BV58" s="4"/>
      <c r="BW58" s="4"/>
    </row>
    <row r="59" spans="1:75" s="19" customFormat="1" ht="27.75" customHeight="1" thickBot="1">
      <c r="A59" s="20" t="s">
        <v>78</v>
      </c>
      <c r="B59" s="65" t="s">
        <v>131</v>
      </c>
      <c r="C59" s="4"/>
      <c r="D59" s="4"/>
      <c r="E59" s="4">
        <v>18</v>
      </c>
      <c r="F59" s="4"/>
      <c r="G59" s="4">
        <f t="shared" si="19"/>
        <v>18</v>
      </c>
      <c r="H59" s="4">
        <v>2</v>
      </c>
      <c r="I59" s="4">
        <v>1</v>
      </c>
      <c r="J59" s="4">
        <v>1</v>
      </c>
      <c r="K59" s="4"/>
      <c r="L59" s="16"/>
      <c r="M59" s="17"/>
      <c r="N59" s="17"/>
      <c r="O59" s="17"/>
      <c r="P59" s="17"/>
      <c r="Q59" s="17"/>
      <c r="R59" s="17"/>
      <c r="S59" s="17"/>
      <c r="T59" s="4"/>
      <c r="U59" s="4"/>
      <c r="V59" s="4"/>
      <c r="W59" s="4"/>
      <c r="X59" s="4"/>
      <c r="Y59" s="4"/>
      <c r="Z59" s="4"/>
      <c r="AA59" s="4"/>
      <c r="AB59" s="17"/>
      <c r="AC59" s="17"/>
      <c r="AD59" s="17"/>
      <c r="AE59" s="17"/>
      <c r="AF59" s="17"/>
      <c r="AG59" s="17"/>
      <c r="AH59" s="17"/>
      <c r="AI59" s="17"/>
      <c r="AJ59" s="4"/>
      <c r="AK59" s="4"/>
      <c r="AL59" s="4">
        <v>18</v>
      </c>
      <c r="AM59" s="4"/>
      <c r="AN59" s="4">
        <v>2</v>
      </c>
      <c r="AO59" s="4">
        <v>1</v>
      </c>
      <c r="AP59" s="4">
        <v>1</v>
      </c>
      <c r="AQ59" s="4"/>
      <c r="AR59" s="39"/>
      <c r="AS59" s="17"/>
      <c r="AT59" s="17"/>
      <c r="AU59" s="17"/>
      <c r="AV59" s="17"/>
      <c r="AW59" s="17"/>
      <c r="AX59" s="17"/>
      <c r="AY59" s="17"/>
      <c r="AZ59" s="4"/>
      <c r="BA59" s="4"/>
      <c r="BB59" s="4"/>
      <c r="BC59" s="4"/>
      <c r="BD59" s="4"/>
      <c r="BE59" s="4"/>
      <c r="BF59" s="4"/>
      <c r="BG59" s="4"/>
      <c r="BH59" s="17"/>
      <c r="BI59" s="17"/>
      <c r="BJ59" s="17"/>
      <c r="BK59" s="17"/>
      <c r="BL59" s="18"/>
      <c r="BM59" s="17"/>
      <c r="BN59" s="17"/>
      <c r="BO59" s="17"/>
      <c r="BP59" s="4"/>
      <c r="BQ59" s="4"/>
      <c r="BR59" s="4"/>
      <c r="BS59" s="4"/>
      <c r="BT59" s="4"/>
      <c r="BU59" s="4"/>
      <c r="BV59" s="4"/>
      <c r="BW59" s="4"/>
    </row>
    <row r="60" spans="1:75" s="19" customFormat="1" ht="27.75" customHeight="1" thickBot="1">
      <c r="A60" s="20" t="s">
        <v>79</v>
      </c>
      <c r="B60" s="65" t="s">
        <v>132</v>
      </c>
      <c r="C60" s="4"/>
      <c r="D60" s="4"/>
      <c r="E60" s="4">
        <v>18</v>
      </c>
      <c r="F60" s="4"/>
      <c r="G60" s="4">
        <f t="shared" si="19"/>
        <v>18</v>
      </c>
      <c r="H60" s="4">
        <v>3</v>
      </c>
      <c r="I60" s="4">
        <v>1</v>
      </c>
      <c r="J60" s="4">
        <v>2</v>
      </c>
      <c r="K60" s="4"/>
      <c r="L60" s="16"/>
      <c r="M60" s="17"/>
      <c r="N60" s="17"/>
      <c r="O60" s="17"/>
      <c r="P60" s="17"/>
      <c r="Q60" s="17"/>
      <c r="R60" s="17"/>
      <c r="S60" s="17"/>
      <c r="T60" s="4"/>
      <c r="U60" s="4"/>
      <c r="V60" s="4"/>
      <c r="W60" s="4"/>
      <c r="X60" s="4"/>
      <c r="Y60" s="4"/>
      <c r="Z60" s="4"/>
      <c r="AA60" s="4"/>
      <c r="AB60" s="17"/>
      <c r="AC60" s="17"/>
      <c r="AD60" s="17"/>
      <c r="AE60" s="17"/>
      <c r="AF60" s="17"/>
      <c r="AG60" s="17"/>
      <c r="AH60" s="17"/>
      <c r="AI60" s="17"/>
      <c r="AJ60" s="4"/>
      <c r="AK60" s="4"/>
      <c r="AL60" s="4"/>
      <c r="AM60" s="4"/>
      <c r="AN60" s="4"/>
      <c r="AO60" s="4"/>
      <c r="AP60" s="4"/>
      <c r="AQ60" s="4"/>
      <c r="AR60" s="17"/>
      <c r="AS60" s="17"/>
      <c r="AT60" s="17"/>
      <c r="AU60" s="17"/>
      <c r="AV60" s="17"/>
      <c r="AW60" s="17"/>
      <c r="AX60" s="17"/>
      <c r="AY60" s="17"/>
      <c r="AZ60" s="4"/>
      <c r="BA60" s="4"/>
      <c r="BB60" s="4">
        <v>18</v>
      </c>
      <c r="BC60" s="4"/>
      <c r="BD60" s="4">
        <v>3</v>
      </c>
      <c r="BE60" s="4">
        <v>1</v>
      </c>
      <c r="BF60" s="4">
        <v>2</v>
      </c>
      <c r="BG60" s="4"/>
      <c r="BH60" s="17"/>
      <c r="BI60" s="17"/>
      <c r="BJ60" s="17"/>
      <c r="BK60" s="17"/>
      <c r="BL60" s="18"/>
      <c r="BM60" s="17"/>
      <c r="BN60" s="17"/>
      <c r="BO60" s="17"/>
      <c r="BP60" s="4"/>
      <c r="BQ60" s="4"/>
      <c r="BR60" s="4"/>
      <c r="BS60" s="4"/>
      <c r="BT60" s="4"/>
      <c r="BU60" s="4"/>
      <c r="BV60" s="4"/>
      <c r="BW60" s="4"/>
    </row>
    <row r="61" spans="1:75" ht="27.75" customHeight="1" thickBot="1">
      <c r="A61" s="26" t="s">
        <v>36</v>
      </c>
      <c r="B61" s="27" t="s">
        <v>28</v>
      </c>
      <c r="C61" s="41">
        <f>SUM(C62:C68)</f>
        <v>90</v>
      </c>
      <c r="D61" s="41">
        <f aca="true" t="shared" si="20" ref="D61:BO61">SUM(D62:D68)</f>
        <v>45</v>
      </c>
      <c r="E61" s="41">
        <f t="shared" si="20"/>
        <v>18</v>
      </c>
      <c r="F61" s="41">
        <f t="shared" si="20"/>
        <v>0</v>
      </c>
      <c r="G61" s="41">
        <f t="shared" si="20"/>
        <v>153</v>
      </c>
      <c r="H61" s="41">
        <f t="shared" si="20"/>
        <v>20</v>
      </c>
      <c r="I61" s="41">
        <f t="shared" si="20"/>
        <v>9</v>
      </c>
      <c r="J61" s="41">
        <f t="shared" si="20"/>
        <v>11</v>
      </c>
      <c r="K61" s="41">
        <f t="shared" si="20"/>
        <v>2</v>
      </c>
      <c r="L61" s="41">
        <f t="shared" si="20"/>
        <v>0</v>
      </c>
      <c r="M61" s="41">
        <f t="shared" si="20"/>
        <v>18</v>
      </c>
      <c r="N61" s="41">
        <f t="shared" si="20"/>
        <v>0</v>
      </c>
      <c r="O61" s="41">
        <f t="shared" si="20"/>
        <v>0</v>
      </c>
      <c r="P61" s="41">
        <f t="shared" si="20"/>
        <v>3</v>
      </c>
      <c r="Q61" s="41">
        <f t="shared" si="20"/>
        <v>1.5</v>
      </c>
      <c r="R61" s="41">
        <f t="shared" si="20"/>
        <v>1.5</v>
      </c>
      <c r="S61" s="41">
        <f t="shared" si="20"/>
        <v>0</v>
      </c>
      <c r="T61" s="41">
        <f t="shared" si="20"/>
        <v>18</v>
      </c>
      <c r="U61" s="41">
        <f t="shared" si="20"/>
        <v>0</v>
      </c>
      <c r="V61" s="41">
        <f t="shared" si="20"/>
        <v>0</v>
      </c>
      <c r="W61" s="41">
        <f t="shared" si="20"/>
        <v>0</v>
      </c>
      <c r="X61" s="41">
        <f t="shared" si="20"/>
        <v>2</v>
      </c>
      <c r="Y61" s="41">
        <f t="shared" si="20"/>
        <v>1</v>
      </c>
      <c r="Z61" s="41">
        <f t="shared" si="20"/>
        <v>1</v>
      </c>
      <c r="AA61" s="41">
        <f t="shared" si="20"/>
        <v>0</v>
      </c>
      <c r="AB61" s="41">
        <f t="shared" si="20"/>
        <v>18</v>
      </c>
      <c r="AC61" s="41">
        <f t="shared" si="20"/>
        <v>9</v>
      </c>
      <c r="AD61" s="41">
        <f t="shared" si="20"/>
        <v>18</v>
      </c>
      <c r="AE61" s="41">
        <f t="shared" si="20"/>
        <v>0</v>
      </c>
      <c r="AF61" s="41">
        <f t="shared" si="20"/>
        <v>5</v>
      </c>
      <c r="AG61" s="41">
        <f t="shared" si="20"/>
        <v>2</v>
      </c>
      <c r="AH61" s="41">
        <f t="shared" si="20"/>
        <v>3</v>
      </c>
      <c r="AI61" s="41">
        <f t="shared" si="20"/>
        <v>2</v>
      </c>
      <c r="AJ61" s="41">
        <f t="shared" si="20"/>
        <v>18</v>
      </c>
      <c r="AK61" s="41">
        <f t="shared" si="20"/>
        <v>9</v>
      </c>
      <c r="AL61" s="41">
        <f t="shared" si="20"/>
        <v>0</v>
      </c>
      <c r="AM61" s="41">
        <f t="shared" si="20"/>
        <v>0</v>
      </c>
      <c r="AN61" s="41">
        <f t="shared" si="20"/>
        <v>4</v>
      </c>
      <c r="AO61" s="41">
        <f t="shared" si="20"/>
        <v>2</v>
      </c>
      <c r="AP61" s="41">
        <f t="shared" si="20"/>
        <v>2</v>
      </c>
      <c r="AQ61" s="41">
        <f t="shared" si="20"/>
        <v>0</v>
      </c>
      <c r="AR61" s="41">
        <f t="shared" si="20"/>
        <v>18</v>
      </c>
      <c r="AS61" s="41">
        <f t="shared" si="20"/>
        <v>0</v>
      </c>
      <c r="AT61" s="41">
        <f t="shared" si="20"/>
        <v>0</v>
      </c>
      <c r="AU61" s="41">
        <f t="shared" si="20"/>
        <v>0</v>
      </c>
      <c r="AV61" s="41">
        <f t="shared" si="20"/>
        <v>2</v>
      </c>
      <c r="AW61" s="41">
        <f t="shared" si="20"/>
        <v>1</v>
      </c>
      <c r="AX61" s="41">
        <f t="shared" si="20"/>
        <v>1</v>
      </c>
      <c r="AY61" s="41">
        <f t="shared" si="20"/>
        <v>0</v>
      </c>
      <c r="AZ61" s="41">
        <f t="shared" si="20"/>
        <v>18</v>
      </c>
      <c r="BA61" s="41">
        <f t="shared" si="20"/>
        <v>9</v>
      </c>
      <c r="BB61" s="41">
        <f t="shared" si="20"/>
        <v>0</v>
      </c>
      <c r="BC61" s="41">
        <f t="shared" si="20"/>
        <v>0</v>
      </c>
      <c r="BD61" s="41">
        <f t="shared" si="20"/>
        <v>5</v>
      </c>
      <c r="BE61" s="41">
        <f t="shared" si="20"/>
        <v>2.5</v>
      </c>
      <c r="BF61" s="41">
        <f t="shared" si="20"/>
        <v>2.5</v>
      </c>
      <c r="BG61" s="41">
        <f t="shared" si="20"/>
        <v>0</v>
      </c>
      <c r="BH61" s="41">
        <f t="shared" si="20"/>
        <v>0</v>
      </c>
      <c r="BI61" s="41">
        <f t="shared" si="20"/>
        <v>0</v>
      </c>
      <c r="BJ61" s="41">
        <f t="shared" si="20"/>
        <v>0</v>
      </c>
      <c r="BK61" s="41">
        <f t="shared" si="20"/>
        <v>0</v>
      </c>
      <c r="BL61" s="41">
        <f t="shared" si="20"/>
        <v>0</v>
      </c>
      <c r="BM61" s="41">
        <f t="shared" si="20"/>
        <v>0</v>
      </c>
      <c r="BN61" s="41">
        <f t="shared" si="20"/>
        <v>0</v>
      </c>
      <c r="BO61" s="41">
        <f t="shared" si="20"/>
        <v>0</v>
      </c>
      <c r="BP61" s="41">
        <f aca="true" t="shared" si="21" ref="BP61:BW61">SUM(BP62:BP68)</f>
        <v>0</v>
      </c>
      <c r="BQ61" s="41">
        <f t="shared" si="21"/>
        <v>0</v>
      </c>
      <c r="BR61" s="41">
        <f t="shared" si="21"/>
        <v>0</v>
      </c>
      <c r="BS61" s="41">
        <f t="shared" si="21"/>
        <v>0</v>
      </c>
      <c r="BT61" s="41">
        <f t="shared" si="21"/>
        <v>0</v>
      </c>
      <c r="BU61" s="41">
        <f t="shared" si="21"/>
        <v>0</v>
      </c>
      <c r="BV61" s="41">
        <f t="shared" si="21"/>
        <v>0</v>
      </c>
      <c r="BW61" s="41">
        <f t="shared" si="21"/>
        <v>0</v>
      </c>
    </row>
    <row r="62" spans="1:75" s="19" customFormat="1" ht="27.75" customHeight="1" thickBot="1">
      <c r="A62" s="20" t="s">
        <v>80</v>
      </c>
      <c r="B62" s="65" t="s">
        <v>133</v>
      </c>
      <c r="C62" s="4"/>
      <c r="D62" s="4">
        <v>18</v>
      </c>
      <c r="E62" s="4"/>
      <c r="F62" s="4"/>
      <c r="G62" s="4">
        <f aca="true" t="shared" si="22" ref="G62:G68">SUM(C62:F62)</f>
        <v>18</v>
      </c>
      <c r="H62" s="4">
        <v>3</v>
      </c>
      <c r="I62" s="4">
        <v>1</v>
      </c>
      <c r="J62" s="4">
        <v>2</v>
      </c>
      <c r="K62" s="4"/>
      <c r="L62" s="16"/>
      <c r="M62" s="17">
        <v>18</v>
      </c>
      <c r="N62" s="17"/>
      <c r="O62" s="17"/>
      <c r="P62" s="17">
        <v>3</v>
      </c>
      <c r="Q62" s="17">
        <v>1.5</v>
      </c>
      <c r="R62" s="17">
        <v>1.5</v>
      </c>
      <c r="S62" s="17"/>
      <c r="T62" s="4"/>
      <c r="U62" s="4"/>
      <c r="V62" s="4"/>
      <c r="W62" s="4"/>
      <c r="X62" s="4"/>
      <c r="Y62" s="4"/>
      <c r="Z62" s="4"/>
      <c r="AA62" s="4"/>
      <c r="AB62" s="17"/>
      <c r="AC62" s="17"/>
      <c r="AD62" s="17"/>
      <c r="AE62" s="17"/>
      <c r="AF62" s="17"/>
      <c r="AG62" s="17"/>
      <c r="AH62" s="17"/>
      <c r="AI62" s="17"/>
      <c r="AJ62" s="4"/>
      <c r="AK62" s="4"/>
      <c r="AL62" s="4"/>
      <c r="AM62" s="4"/>
      <c r="AN62" s="4"/>
      <c r="AO62" s="4"/>
      <c r="AP62" s="4"/>
      <c r="AQ62" s="4"/>
      <c r="AR62" s="34"/>
      <c r="AS62" s="17"/>
      <c r="AT62" s="17"/>
      <c r="AU62" s="17"/>
      <c r="AV62" s="17"/>
      <c r="AW62" s="17"/>
      <c r="AX62" s="17"/>
      <c r="AY62" s="17"/>
      <c r="AZ62" s="4"/>
      <c r="BA62" s="4"/>
      <c r="BB62" s="4"/>
      <c r="BC62" s="4"/>
      <c r="BD62" s="4"/>
      <c r="BE62" s="4"/>
      <c r="BF62" s="4"/>
      <c r="BG62" s="4"/>
      <c r="BH62" s="17"/>
      <c r="BI62" s="17"/>
      <c r="BJ62" s="17"/>
      <c r="BK62" s="17"/>
      <c r="BL62" s="18"/>
      <c r="BM62" s="17"/>
      <c r="BN62" s="17"/>
      <c r="BO62" s="17"/>
      <c r="BP62" s="4"/>
      <c r="BQ62" s="4"/>
      <c r="BR62" s="4"/>
      <c r="BS62" s="4"/>
      <c r="BT62" s="4"/>
      <c r="BU62" s="4"/>
      <c r="BV62" s="4"/>
      <c r="BW62" s="4"/>
    </row>
    <row r="63" spans="1:75" s="19" customFormat="1" ht="27.75" customHeight="1" thickBot="1">
      <c r="A63" s="20" t="s">
        <v>81</v>
      </c>
      <c r="B63" s="65" t="s">
        <v>134</v>
      </c>
      <c r="C63" s="4">
        <v>18</v>
      </c>
      <c r="D63" s="4">
        <v>9</v>
      </c>
      <c r="E63" s="4"/>
      <c r="F63" s="4"/>
      <c r="G63" s="4">
        <f t="shared" si="22"/>
        <v>27</v>
      </c>
      <c r="H63" s="4">
        <v>4</v>
      </c>
      <c r="I63" s="4">
        <v>2</v>
      </c>
      <c r="J63" s="4">
        <v>2</v>
      </c>
      <c r="K63" s="4"/>
      <c r="L63" s="16"/>
      <c r="M63" s="17"/>
      <c r="N63" s="17"/>
      <c r="O63" s="17"/>
      <c r="P63" s="17"/>
      <c r="Q63" s="17"/>
      <c r="R63" s="17"/>
      <c r="S63" s="17"/>
      <c r="T63" s="4"/>
      <c r="U63" s="4"/>
      <c r="V63" s="4"/>
      <c r="W63" s="4"/>
      <c r="X63" s="4"/>
      <c r="Y63" s="4"/>
      <c r="Z63" s="4"/>
      <c r="AA63" s="4"/>
      <c r="AB63" s="34"/>
      <c r="AC63" s="17"/>
      <c r="AD63" s="17"/>
      <c r="AE63" s="17"/>
      <c r="AF63" s="17"/>
      <c r="AG63" s="17"/>
      <c r="AH63" s="17"/>
      <c r="AI63" s="17"/>
      <c r="AJ63" s="13">
        <v>18</v>
      </c>
      <c r="AK63" s="9">
        <v>9</v>
      </c>
      <c r="AL63" s="4"/>
      <c r="AM63" s="4"/>
      <c r="AN63" s="4">
        <v>4</v>
      </c>
      <c r="AO63" s="4">
        <v>2</v>
      </c>
      <c r="AP63" s="4">
        <v>2</v>
      </c>
      <c r="AQ63" s="11"/>
      <c r="AR63" s="17"/>
      <c r="AS63" s="21"/>
      <c r="AT63" s="17"/>
      <c r="AU63" s="17"/>
      <c r="AV63" s="17"/>
      <c r="AW63" s="17"/>
      <c r="AX63" s="17"/>
      <c r="AY63" s="17"/>
      <c r="AZ63" s="4"/>
      <c r="BA63" s="4"/>
      <c r="BB63" s="4"/>
      <c r="BC63" s="4"/>
      <c r="BD63" s="4"/>
      <c r="BE63" s="4"/>
      <c r="BF63" s="4"/>
      <c r="BG63" s="4"/>
      <c r="BH63" s="17"/>
      <c r="BI63" s="17"/>
      <c r="BJ63" s="17"/>
      <c r="BK63" s="17"/>
      <c r="BL63" s="18"/>
      <c r="BM63" s="17"/>
      <c r="BN63" s="17"/>
      <c r="BO63" s="17"/>
      <c r="BP63" s="4"/>
      <c r="BQ63" s="4"/>
      <c r="BR63" s="4"/>
      <c r="BS63" s="4"/>
      <c r="BT63" s="4"/>
      <c r="BU63" s="4"/>
      <c r="BV63" s="4"/>
      <c r="BW63" s="4"/>
    </row>
    <row r="64" spans="1:75" s="19" customFormat="1" ht="27.75" customHeight="1" thickBot="1">
      <c r="A64" s="20" t="s">
        <v>160</v>
      </c>
      <c r="B64" s="65" t="s">
        <v>158</v>
      </c>
      <c r="C64" s="4">
        <v>18</v>
      </c>
      <c r="D64" s="4">
        <v>9</v>
      </c>
      <c r="E64" s="4"/>
      <c r="F64" s="4"/>
      <c r="G64" s="4">
        <f t="shared" si="22"/>
        <v>27</v>
      </c>
      <c r="H64" s="4">
        <v>3</v>
      </c>
      <c r="I64" s="4">
        <v>1</v>
      </c>
      <c r="J64" s="4">
        <v>2</v>
      </c>
      <c r="K64" s="4"/>
      <c r="L64" s="16"/>
      <c r="M64" s="17"/>
      <c r="N64" s="17"/>
      <c r="O64" s="17"/>
      <c r="P64" s="17"/>
      <c r="Q64" s="17"/>
      <c r="R64" s="17"/>
      <c r="S64" s="17"/>
      <c r="T64" s="4"/>
      <c r="U64" s="4"/>
      <c r="V64" s="4"/>
      <c r="W64" s="4"/>
      <c r="X64" s="4"/>
      <c r="Y64" s="4"/>
      <c r="Z64" s="4"/>
      <c r="AA64" s="11"/>
      <c r="AB64" s="17">
        <v>18</v>
      </c>
      <c r="AC64" s="51">
        <v>9</v>
      </c>
      <c r="AD64" s="34"/>
      <c r="AE64" s="34"/>
      <c r="AF64" s="34">
        <v>3</v>
      </c>
      <c r="AG64" s="34">
        <v>1</v>
      </c>
      <c r="AH64" s="34">
        <v>2</v>
      </c>
      <c r="AI64" s="34"/>
      <c r="AJ64" s="4"/>
      <c r="AK64" s="4"/>
      <c r="AL64" s="4"/>
      <c r="AM64" s="4"/>
      <c r="AN64" s="4"/>
      <c r="AO64" s="4"/>
      <c r="AP64" s="4"/>
      <c r="AQ64" s="4"/>
      <c r="AR64" s="39"/>
      <c r="AS64" s="17"/>
      <c r="AT64" s="17"/>
      <c r="AU64" s="17"/>
      <c r="AV64" s="17"/>
      <c r="AW64" s="17"/>
      <c r="AX64" s="17"/>
      <c r="AY64" s="17"/>
      <c r="AZ64" s="4"/>
      <c r="BA64" s="4"/>
      <c r="BB64" s="4"/>
      <c r="BC64" s="4"/>
      <c r="BD64" s="4"/>
      <c r="BE64" s="4"/>
      <c r="BF64" s="4"/>
      <c r="BG64" s="4"/>
      <c r="BH64" s="17"/>
      <c r="BI64" s="17"/>
      <c r="BJ64" s="17"/>
      <c r="BK64" s="17"/>
      <c r="BL64" s="18"/>
      <c r="BM64" s="17"/>
      <c r="BN64" s="17"/>
      <c r="BO64" s="17"/>
      <c r="BP64" s="4"/>
      <c r="BQ64" s="4"/>
      <c r="BR64" s="4"/>
      <c r="BS64" s="4"/>
      <c r="BT64" s="4"/>
      <c r="BU64" s="4"/>
      <c r="BV64" s="4"/>
      <c r="BW64" s="4"/>
    </row>
    <row r="65" spans="1:75" s="19" customFormat="1" ht="27.75" customHeight="1" thickBot="1">
      <c r="A65" s="20" t="s">
        <v>82</v>
      </c>
      <c r="B65" s="65" t="s">
        <v>135</v>
      </c>
      <c r="C65" s="4">
        <v>18</v>
      </c>
      <c r="D65" s="4"/>
      <c r="E65" s="4"/>
      <c r="F65" s="4"/>
      <c r="G65" s="4">
        <f t="shared" si="22"/>
        <v>18</v>
      </c>
      <c r="H65" s="4">
        <v>2</v>
      </c>
      <c r="I65" s="4">
        <v>1</v>
      </c>
      <c r="J65" s="4">
        <v>1</v>
      </c>
      <c r="K65" s="4"/>
      <c r="L65" s="16"/>
      <c r="M65" s="17"/>
      <c r="N65" s="17"/>
      <c r="O65" s="17"/>
      <c r="P65" s="17"/>
      <c r="Q65" s="17"/>
      <c r="R65" s="17"/>
      <c r="S65" s="17"/>
      <c r="T65" s="12">
        <v>18</v>
      </c>
      <c r="U65" s="4"/>
      <c r="V65" s="4"/>
      <c r="W65" s="4"/>
      <c r="X65" s="4">
        <v>2</v>
      </c>
      <c r="Y65" s="4">
        <v>1</v>
      </c>
      <c r="Z65" s="4">
        <v>1</v>
      </c>
      <c r="AA65" s="4"/>
      <c r="AB65" s="17"/>
      <c r="AC65" s="17"/>
      <c r="AD65" s="17"/>
      <c r="AE65" s="17"/>
      <c r="AF65" s="17"/>
      <c r="AG65" s="17"/>
      <c r="AH65" s="17"/>
      <c r="AI65" s="17"/>
      <c r="AJ65" s="4"/>
      <c r="AK65" s="4"/>
      <c r="AL65" s="4"/>
      <c r="AM65" s="4"/>
      <c r="AN65" s="4"/>
      <c r="AO65" s="4"/>
      <c r="AP65" s="4"/>
      <c r="AQ65" s="4"/>
      <c r="AR65" s="17"/>
      <c r="AS65" s="17"/>
      <c r="AT65" s="17"/>
      <c r="AU65" s="17"/>
      <c r="AV65" s="17"/>
      <c r="AW65" s="17"/>
      <c r="AX65" s="17"/>
      <c r="AY65" s="17"/>
      <c r="AZ65" s="4"/>
      <c r="BA65" s="4"/>
      <c r="BB65" s="4"/>
      <c r="BC65" s="4"/>
      <c r="BD65" s="4"/>
      <c r="BE65" s="4"/>
      <c r="BF65" s="4"/>
      <c r="BG65" s="4"/>
      <c r="BH65" s="17"/>
      <c r="BI65" s="17"/>
      <c r="BJ65" s="17"/>
      <c r="BK65" s="17"/>
      <c r="BL65" s="18"/>
      <c r="BM65" s="17"/>
      <c r="BN65" s="17"/>
      <c r="BO65" s="17"/>
      <c r="BP65" s="4"/>
      <c r="BQ65" s="4"/>
      <c r="BR65" s="4"/>
      <c r="BS65" s="4"/>
      <c r="BT65" s="4"/>
      <c r="BU65" s="4"/>
      <c r="BV65" s="4"/>
      <c r="BW65" s="4"/>
    </row>
    <row r="66" spans="1:75" s="19" customFormat="1" ht="48" customHeight="1" thickBot="1">
      <c r="A66" s="20" t="s">
        <v>101</v>
      </c>
      <c r="B66" s="64" t="s">
        <v>159</v>
      </c>
      <c r="C66" s="4"/>
      <c r="D66" s="4"/>
      <c r="E66" s="4">
        <v>18</v>
      </c>
      <c r="F66" s="4"/>
      <c r="G66" s="4">
        <f t="shared" si="22"/>
        <v>18</v>
      </c>
      <c r="H66" s="4">
        <v>2</v>
      </c>
      <c r="I66" s="4">
        <v>1</v>
      </c>
      <c r="J66" s="4">
        <v>1</v>
      </c>
      <c r="K66" s="4">
        <v>2</v>
      </c>
      <c r="L66" s="16"/>
      <c r="M66" s="17"/>
      <c r="N66" s="17"/>
      <c r="O66" s="17"/>
      <c r="P66" s="17"/>
      <c r="Q66" s="17"/>
      <c r="R66" s="17"/>
      <c r="S66" s="17"/>
      <c r="T66" s="4"/>
      <c r="U66" s="4"/>
      <c r="V66" s="4"/>
      <c r="W66" s="4"/>
      <c r="X66" s="4"/>
      <c r="Y66" s="4"/>
      <c r="Z66" s="4"/>
      <c r="AA66" s="4"/>
      <c r="AB66" s="17"/>
      <c r="AC66" s="17"/>
      <c r="AD66" s="17">
        <v>18</v>
      </c>
      <c r="AE66" s="17"/>
      <c r="AF66" s="17">
        <v>2</v>
      </c>
      <c r="AG66" s="17">
        <v>1</v>
      </c>
      <c r="AH66" s="17">
        <v>1</v>
      </c>
      <c r="AI66" s="17">
        <v>2</v>
      </c>
      <c r="AJ66" s="4"/>
      <c r="AK66" s="4"/>
      <c r="AL66" s="4"/>
      <c r="AM66" s="4"/>
      <c r="AN66" s="4"/>
      <c r="AO66" s="4"/>
      <c r="AP66" s="4"/>
      <c r="AQ66" s="4"/>
      <c r="AR66" s="34"/>
      <c r="AS66" s="17"/>
      <c r="AT66" s="17"/>
      <c r="AU66" s="17"/>
      <c r="AV66" s="17"/>
      <c r="AW66" s="17"/>
      <c r="AX66" s="17"/>
      <c r="AY66" s="17"/>
      <c r="AZ66" s="4"/>
      <c r="BA66" s="4"/>
      <c r="BB66" s="4"/>
      <c r="BC66" s="4"/>
      <c r="BD66" s="4"/>
      <c r="BE66" s="4"/>
      <c r="BF66" s="4"/>
      <c r="BG66" s="4"/>
      <c r="BH66" s="17"/>
      <c r="BI66" s="17"/>
      <c r="BJ66" s="17"/>
      <c r="BK66" s="17"/>
      <c r="BL66" s="18"/>
      <c r="BM66" s="17"/>
      <c r="BN66" s="17"/>
      <c r="BO66" s="17"/>
      <c r="BP66" s="4"/>
      <c r="BQ66" s="4"/>
      <c r="BR66" s="4"/>
      <c r="BS66" s="4"/>
      <c r="BT66" s="4"/>
      <c r="BU66" s="4"/>
      <c r="BV66" s="4"/>
      <c r="BW66" s="4"/>
    </row>
    <row r="67" spans="1:75" s="19" customFormat="1" ht="27.75" customHeight="1" thickBot="1">
      <c r="A67" s="20" t="s">
        <v>89</v>
      </c>
      <c r="B67" s="65" t="s">
        <v>136</v>
      </c>
      <c r="C67" s="4">
        <v>18</v>
      </c>
      <c r="D67" s="4"/>
      <c r="E67" s="4"/>
      <c r="F67" s="4"/>
      <c r="G67" s="4">
        <f t="shared" si="22"/>
        <v>18</v>
      </c>
      <c r="H67" s="4">
        <v>2</v>
      </c>
      <c r="I67" s="4">
        <v>1</v>
      </c>
      <c r="J67" s="4">
        <v>1</v>
      </c>
      <c r="K67" s="4"/>
      <c r="L67" s="16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4"/>
      <c r="X67" s="4"/>
      <c r="Y67" s="4"/>
      <c r="Z67" s="4"/>
      <c r="AA67" s="4"/>
      <c r="AB67" s="17"/>
      <c r="AC67" s="17"/>
      <c r="AD67" s="17"/>
      <c r="AE67" s="17"/>
      <c r="AF67" s="17"/>
      <c r="AG67" s="17"/>
      <c r="AH67" s="17"/>
      <c r="AI67" s="17"/>
      <c r="AJ67" s="4"/>
      <c r="AK67" s="4"/>
      <c r="AL67" s="4"/>
      <c r="AM67" s="4"/>
      <c r="AN67" s="4"/>
      <c r="AO67" s="4"/>
      <c r="AP67" s="4"/>
      <c r="AQ67" s="11"/>
      <c r="AR67" s="48">
        <v>18</v>
      </c>
      <c r="AS67" s="21"/>
      <c r="AT67" s="17"/>
      <c r="AU67" s="17"/>
      <c r="AV67" s="17">
        <v>2</v>
      </c>
      <c r="AW67" s="17">
        <v>1</v>
      </c>
      <c r="AX67" s="17">
        <v>1</v>
      </c>
      <c r="AY67" s="17"/>
      <c r="AZ67" s="8"/>
      <c r="BA67" s="4"/>
      <c r="BB67" s="4"/>
      <c r="BC67" s="4"/>
      <c r="BD67" s="4"/>
      <c r="BE67" s="4"/>
      <c r="BF67" s="4"/>
      <c r="BG67" s="4"/>
      <c r="BH67" s="17"/>
      <c r="BI67" s="17"/>
      <c r="BJ67" s="17"/>
      <c r="BK67" s="17"/>
      <c r="BL67" s="18"/>
      <c r="BM67" s="17"/>
      <c r="BN67" s="17"/>
      <c r="BO67" s="17"/>
      <c r="BP67" s="8"/>
      <c r="BQ67" s="4"/>
      <c r="BR67" s="4"/>
      <c r="BS67" s="4"/>
      <c r="BT67" s="4"/>
      <c r="BU67" s="4"/>
      <c r="BV67" s="4"/>
      <c r="BW67" s="4"/>
    </row>
    <row r="68" spans="1:75" s="19" customFormat="1" ht="27.75" customHeight="1" thickBot="1">
      <c r="A68" s="20" t="s">
        <v>90</v>
      </c>
      <c r="B68" s="65" t="s">
        <v>137</v>
      </c>
      <c r="C68" s="4">
        <v>18</v>
      </c>
      <c r="D68" s="4">
        <v>9</v>
      </c>
      <c r="E68" s="4"/>
      <c r="F68" s="4"/>
      <c r="G68" s="4">
        <f t="shared" si="22"/>
        <v>27</v>
      </c>
      <c r="H68" s="4">
        <v>4</v>
      </c>
      <c r="I68" s="4">
        <v>2</v>
      </c>
      <c r="J68" s="4">
        <v>2</v>
      </c>
      <c r="K68" s="4"/>
      <c r="L68" s="16"/>
      <c r="M68" s="17"/>
      <c r="N68" s="17"/>
      <c r="O68" s="17"/>
      <c r="P68" s="17"/>
      <c r="Q68" s="17"/>
      <c r="R68" s="17"/>
      <c r="S68" s="17"/>
      <c r="T68" s="4"/>
      <c r="U68" s="4"/>
      <c r="V68" s="4"/>
      <c r="W68" s="4"/>
      <c r="X68" s="4"/>
      <c r="Y68" s="4"/>
      <c r="Z68" s="4"/>
      <c r="AA68" s="4"/>
      <c r="AB68" s="17"/>
      <c r="AC68" s="17"/>
      <c r="AD68" s="17"/>
      <c r="AE68" s="17"/>
      <c r="AF68" s="17"/>
      <c r="AG68" s="17"/>
      <c r="AH68" s="17"/>
      <c r="AI68" s="17"/>
      <c r="AJ68" s="4"/>
      <c r="AK68" s="4"/>
      <c r="AL68" s="4"/>
      <c r="AM68" s="4"/>
      <c r="AN68" s="4"/>
      <c r="AO68" s="4"/>
      <c r="AP68" s="4"/>
      <c r="AQ68" s="4"/>
      <c r="AR68" s="39"/>
      <c r="AS68" s="17"/>
      <c r="AT68" s="17"/>
      <c r="AU68" s="17"/>
      <c r="AV68" s="17"/>
      <c r="AW68" s="17"/>
      <c r="AX68" s="17"/>
      <c r="AY68" s="18"/>
      <c r="AZ68" s="13">
        <v>18</v>
      </c>
      <c r="BA68" s="9">
        <v>9</v>
      </c>
      <c r="BB68" s="4"/>
      <c r="BC68" s="4"/>
      <c r="BD68" s="4">
        <v>5</v>
      </c>
      <c r="BE68" s="4">
        <v>2.5</v>
      </c>
      <c r="BF68" s="4">
        <v>2.5</v>
      </c>
      <c r="BG68" s="4"/>
      <c r="BH68" s="17"/>
      <c r="BI68" s="17"/>
      <c r="BJ68" s="17"/>
      <c r="BK68" s="17"/>
      <c r="BL68" s="18"/>
      <c r="BM68" s="17"/>
      <c r="BN68" s="17"/>
      <c r="BO68" s="18"/>
      <c r="BP68" s="4"/>
      <c r="BQ68" s="9"/>
      <c r="BR68" s="4"/>
      <c r="BS68" s="4"/>
      <c r="BT68" s="4"/>
      <c r="BU68" s="4"/>
      <c r="BV68" s="4"/>
      <c r="BW68" s="4"/>
    </row>
    <row r="69" spans="1:75" ht="27.75" customHeight="1" thickBot="1">
      <c r="A69" s="26" t="s">
        <v>37</v>
      </c>
      <c r="B69" s="27" t="s">
        <v>173</v>
      </c>
      <c r="C69" s="41">
        <f aca="true" t="shared" si="23" ref="C69:AH69">SUM(C70:C70)</f>
        <v>9</v>
      </c>
      <c r="D69" s="41">
        <f t="shared" si="23"/>
        <v>9</v>
      </c>
      <c r="E69" s="41">
        <f t="shared" si="23"/>
        <v>0</v>
      </c>
      <c r="F69" s="41">
        <f t="shared" si="23"/>
        <v>0</v>
      </c>
      <c r="G69" s="41">
        <f t="shared" si="23"/>
        <v>18</v>
      </c>
      <c r="H69" s="41">
        <f t="shared" si="23"/>
        <v>3</v>
      </c>
      <c r="I69" s="41">
        <f t="shared" si="23"/>
        <v>1</v>
      </c>
      <c r="J69" s="41">
        <f t="shared" si="23"/>
        <v>2</v>
      </c>
      <c r="K69" s="41">
        <f t="shared" si="23"/>
        <v>0</v>
      </c>
      <c r="L69" s="41">
        <f t="shared" si="23"/>
        <v>0</v>
      </c>
      <c r="M69" s="41">
        <f t="shared" si="23"/>
        <v>0</v>
      </c>
      <c r="N69" s="41">
        <f t="shared" si="23"/>
        <v>0</v>
      </c>
      <c r="O69" s="41">
        <f t="shared" si="23"/>
        <v>0</v>
      </c>
      <c r="P69" s="41">
        <f t="shared" si="23"/>
        <v>0</v>
      </c>
      <c r="Q69" s="41">
        <f t="shared" si="23"/>
        <v>0</v>
      </c>
      <c r="R69" s="41">
        <f t="shared" si="23"/>
        <v>0</v>
      </c>
      <c r="S69" s="41">
        <f t="shared" si="23"/>
        <v>0</v>
      </c>
      <c r="T69" s="41">
        <f t="shared" si="23"/>
        <v>0</v>
      </c>
      <c r="U69" s="41">
        <f t="shared" si="23"/>
        <v>0</v>
      </c>
      <c r="V69" s="41">
        <f t="shared" si="23"/>
        <v>0</v>
      </c>
      <c r="W69" s="41">
        <f t="shared" si="23"/>
        <v>0</v>
      </c>
      <c r="X69" s="41">
        <f t="shared" si="23"/>
        <v>0</v>
      </c>
      <c r="Y69" s="41">
        <f t="shared" si="23"/>
        <v>0</v>
      </c>
      <c r="Z69" s="41">
        <f t="shared" si="23"/>
        <v>0</v>
      </c>
      <c r="AA69" s="41">
        <f t="shared" si="23"/>
        <v>0</v>
      </c>
      <c r="AB69" s="41">
        <f t="shared" si="23"/>
        <v>0</v>
      </c>
      <c r="AC69" s="41">
        <f t="shared" si="23"/>
        <v>0</v>
      </c>
      <c r="AD69" s="41">
        <f t="shared" si="23"/>
        <v>0</v>
      </c>
      <c r="AE69" s="41">
        <f t="shared" si="23"/>
        <v>0</v>
      </c>
      <c r="AF69" s="41">
        <f t="shared" si="23"/>
        <v>0</v>
      </c>
      <c r="AG69" s="41">
        <f t="shared" si="23"/>
        <v>0</v>
      </c>
      <c r="AH69" s="41">
        <f t="shared" si="23"/>
        <v>0</v>
      </c>
      <c r="AI69" s="41">
        <f aca="true" t="shared" si="24" ref="AI69:BN69">SUM(AI70:AI70)</f>
        <v>0</v>
      </c>
      <c r="AJ69" s="41">
        <f t="shared" si="24"/>
        <v>0</v>
      </c>
      <c r="AK69" s="41">
        <f t="shared" si="24"/>
        <v>0</v>
      </c>
      <c r="AL69" s="41">
        <f t="shared" si="24"/>
        <v>0</v>
      </c>
      <c r="AM69" s="41">
        <f t="shared" si="24"/>
        <v>0</v>
      </c>
      <c r="AN69" s="41">
        <f t="shared" si="24"/>
        <v>0</v>
      </c>
      <c r="AO69" s="41">
        <f t="shared" si="24"/>
        <v>0</v>
      </c>
      <c r="AP69" s="41">
        <f t="shared" si="24"/>
        <v>0</v>
      </c>
      <c r="AQ69" s="41">
        <f t="shared" si="24"/>
        <v>0</v>
      </c>
      <c r="AR69" s="41">
        <f t="shared" si="24"/>
        <v>0</v>
      </c>
      <c r="AS69" s="41">
        <f t="shared" si="24"/>
        <v>0</v>
      </c>
      <c r="AT69" s="41">
        <f t="shared" si="24"/>
        <v>0</v>
      </c>
      <c r="AU69" s="41">
        <f t="shared" si="24"/>
        <v>0</v>
      </c>
      <c r="AV69" s="41">
        <f t="shared" si="24"/>
        <v>0</v>
      </c>
      <c r="AW69" s="41">
        <f t="shared" si="24"/>
        <v>0</v>
      </c>
      <c r="AX69" s="41">
        <f t="shared" si="24"/>
        <v>0</v>
      </c>
      <c r="AY69" s="41">
        <f t="shared" si="24"/>
        <v>0</v>
      </c>
      <c r="AZ69" s="25">
        <f t="shared" si="24"/>
        <v>0</v>
      </c>
      <c r="BA69" s="41">
        <f t="shared" si="24"/>
        <v>0</v>
      </c>
      <c r="BB69" s="41">
        <f t="shared" si="24"/>
        <v>0</v>
      </c>
      <c r="BC69" s="41">
        <f t="shared" si="24"/>
        <v>0</v>
      </c>
      <c r="BD69" s="41">
        <f t="shared" si="24"/>
        <v>0</v>
      </c>
      <c r="BE69" s="41">
        <f t="shared" si="24"/>
        <v>0</v>
      </c>
      <c r="BF69" s="41">
        <f t="shared" si="24"/>
        <v>0</v>
      </c>
      <c r="BG69" s="41">
        <f t="shared" si="24"/>
        <v>0</v>
      </c>
      <c r="BH69" s="41">
        <f t="shared" si="24"/>
        <v>0</v>
      </c>
      <c r="BI69" s="41">
        <f t="shared" si="24"/>
        <v>0</v>
      </c>
      <c r="BJ69" s="41">
        <f t="shared" si="24"/>
        <v>0</v>
      </c>
      <c r="BK69" s="41">
        <f t="shared" si="24"/>
        <v>0</v>
      </c>
      <c r="BL69" s="41">
        <f t="shared" si="24"/>
        <v>0</v>
      </c>
      <c r="BM69" s="41">
        <f t="shared" si="24"/>
        <v>0</v>
      </c>
      <c r="BN69" s="41">
        <f t="shared" si="24"/>
        <v>0</v>
      </c>
      <c r="BO69" s="41">
        <f>SUM(BO70:BO70)</f>
        <v>0</v>
      </c>
      <c r="BP69" s="25">
        <f>SUM(BP70:BP70)</f>
        <v>9</v>
      </c>
      <c r="BQ69" s="41">
        <v>9</v>
      </c>
      <c r="BR69" s="41">
        <f aca="true" t="shared" si="25" ref="BR69:BW69">SUM(BR70:BR70)</f>
        <v>0</v>
      </c>
      <c r="BS69" s="41">
        <f t="shared" si="25"/>
        <v>0</v>
      </c>
      <c r="BT69" s="41">
        <f t="shared" si="25"/>
        <v>3</v>
      </c>
      <c r="BU69" s="41">
        <f t="shared" si="25"/>
        <v>1</v>
      </c>
      <c r="BV69" s="41">
        <f t="shared" si="25"/>
        <v>2</v>
      </c>
      <c r="BW69" s="41">
        <f t="shared" si="25"/>
        <v>0</v>
      </c>
    </row>
    <row r="70" spans="1:75" s="19" customFormat="1" ht="27.75" customHeight="1" thickBot="1">
      <c r="A70" s="20" t="s">
        <v>91</v>
      </c>
      <c r="B70" s="99" t="s">
        <v>146</v>
      </c>
      <c r="C70" s="4">
        <v>9</v>
      </c>
      <c r="D70" s="4">
        <v>9</v>
      </c>
      <c r="E70" s="4"/>
      <c r="F70" s="4"/>
      <c r="G70" s="4">
        <f>SUM(C70:F70)</f>
        <v>18</v>
      </c>
      <c r="H70" s="4">
        <v>3</v>
      </c>
      <c r="I70" s="4">
        <v>1</v>
      </c>
      <c r="J70" s="4">
        <v>2</v>
      </c>
      <c r="K70" s="4"/>
      <c r="L70" s="95"/>
      <c r="M70" s="94"/>
      <c r="N70" s="94"/>
      <c r="O70" s="94"/>
      <c r="P70" s="94"/>
      <c r="Q70" s="94"/>
      <c r="R70" s="94"/>
      <c r="S70" s="94"/>
      <c r="T70" s="93"/>
      <c r="U70" s="93"/>
      <c r="V70" s="93"/>
      <c r="W70" s="93"/>
      <c r="X70" s="93"/>
      <c r="Y70" s="93"/>
      <c r="Z70" s="93"/>
      <c r="AA70" s="93"/>
      <c r="AB70" s="94"/>
      <c r="AC70" s="94"/>
      <c r="AD70" s="94"/>
      <c r="AE70" s="94"/>
      <c r="AF70" s="94"/>
      <c r="AG70" s="94"/>
      <c r="AH70" s="94"/>
      <c r="AI70" s="94"/>
      <c r="AJ70" s="93"/>
      <c r="AK70" s="93"/>
      <c r="AL70" s="93"/>
      <c r="AM70" s="93"/>
      <c r="AN70" s="93"/>
      <c r="AO70" s="93"/>
      <c r="AP70" s="93"/>
      <c r="AQ70" s="93"/>
      <c r="AR70" s="96"/>
      <c r="AS70" s="94"/>
      <c r="AT70" s="94"/>
      <c r="AU70" s="94"/>
      <c r="AV70" s="94"/>
      <c r="AW70" s="94"/>
      <c r="AX70" s="94"/>
      <c r="AY70" s="94"/>
      <c r="AZ70" s="93"/>
      <c r="BA70" s="93"/>
      <c r="BB70" s="93"/>
      <c r="BC70" s="93"/>
      <c r="BD70" s="93"/>
      <c r="BE70" s="93"/>
      <c r="BF70" s="93"/>
      <c r="BG70" s="93"/>
      <c r="BH70" s="94"/>
      <c r="BI70" s="94"/>
      <c r="BJ70" s="94"/>
      <c r="BK70" s="94"/>
      <c r="BL70" s="97"/>
      <c r="BM70" s="94"/>
      <c r="BN70" s="94"/>
      <c r="BO70" s="94"/>
      <c r="BP70" s="8">
        <v>9</v>
      </c>
      <c r="BQ70" s="4">
        <v>9</v>
      </c>
      <c r="BR70" s="4"/>
      <c r="BS70" s="4"/>
      <c r="BT70" s="4">
        <v>3</v>
      </c>
      <c r="BU70" s="4">
        <v>1</v>
      </c>
      <c r="BV70" s="4">
        <v>2</v>
      </c>
      <c r="BW70" s="93"/>
    </row>
    <row r="71" spans="1:75" ht="27.75" customHeight="1" thickBot="1">
      <c r="A71" s="26" t="s">
        <v>40</v>
      </c>
      <c r="B71" s="27" t="s">
        <v>39</v>
      </c>
      <c r="C71" s="3">
        <v>108</v>
      </c>
      <c r="D71" s="3">
        <v>27</v>
      </c>
      <c r="E71" s="3">
        <v>36</v>
      </c>
      <c r="F71" s="3">
        <v>18</v>
      </c>
      <c r="G71" s="3">
        <v>189</v>
      </c>
      <c r="H71" s="3">
        <v>32</v>
      </c>
      <c r="I71" s="3">
        <v>15.5</v>
      </c>
      <c r="J71" s="3">
        <v>15.5</v>
      </c>
      <c r="K71" s="3">
        <v>32</v>
      </c>
      <c r="L71" s="41">
        <f aca="true" t="shared" si="26" ref="L71:AQ71">SUM(L72:L74)</f>
        <v>0</v>
      </c>
      <c r="M71" s="41">
        <f t="shared" si="26"/>
        <v>0</v>
      </c>
      <c r="N71" s="41">
        <f t="shared" si="26"/>
        <v>0</v>
      </c>
      <c r="O71" s="41">
        <f t="shared" si="26"/>
        <v>0</v>
      </c>
      <c r="P71" s="41">
        <f t="shared" si="26"/>
        <v>0</v>
      </c>
      <c r="Q71" s="41">
        <f t="shared" si="26"/>
        <v>0</v>
      </c>
      <c r="R71" s="41">
        <f t="shared" si="26"/>
        <v>0</v>
      </c>
      <c r="S71" s="41">
        <f t="shared" si="26"/>
        <v>0</v>
      </c>
      <c r="T71" s="41">
        <f t="shared" si="26"/>
        <v>0</v>
      </c>
      <c r="U71" s="41">
        <f t="shared" si="26"/>
        <v>0</v>
      </c>
      <c r="V71" s="41">
        <f t="shared" si="26"/>
        <v>0</v>
      </c>
      <c r="W71" s="41">
        <f t="shared" si="26"/>
        <v>0</v>
      </c>
      <c r="X71" s="41">
        <f t="shared" si="26"/>
        <v>0</v>
      </c>
      <c r="Y71" s="41">
        <f t="shared" si="26"/>
        <v>0</v>
      </c>
      <c r="Z71" s="41">
        <f t="shared" si="26"/>
        <v>0</v>
      </c>
      <c r="AA71" s="41">
        <f t="shared" si="26"/>
        <v>0</v>
      </c>
      <c r="AB71" s="41">
        <f t="shared" si="26"/>
        <v>0</v>
      </c>
      <c r="AC71" s="41">
        <f t="shared" si="26"/>
        <v>0</v>
      </c>
      <c r="AD71" s="41">
        <f t="shared" si="26"/>
        <v>0</v>
      </c>
      <c r="AE71" s="41">
        <f t="shared" si="26"/>
        <v>0</v>
      </c>
      <c r="AF71" s="41">
        <f t="shared" si="26"/>
        <v>0</v>
      </c>
      <c r="AG71" s="41">
        <f t="shared" si="26"/>
        <v>0</v>
      </c>
      <c r="AH71" s="41">
        <f t="shared" si="26"/>
        <v>0</v>
      </c>
      <c r="AI71" s="41">
        <f t="shared" si="26"/>
        <v>0</v>
      </c>
      <c r="AJ71" s="41">
        <f t="shared" si="26"/>
        <v>0</v>
      </c>
      <c r="AK71" s="41">
        <f t="shared" si="26"/>
        <v>0</v>
      </c>
      <c r="AL71" s="41">
        <f t="shared" si="26"/>
        <v>0</v>
      </c>
      <c r="AM71" s="41">
        <f t="shared" si="26"/>
        <v>0</v>
      </c>
      <c r="AN71" s="41">
        <f t="shared" si="26"/>
        <v>0</v>
      </c>
      <c r="AO71" s="41">
        <f t="shared" si="26"/>
        <v>0</v>
      </c>
      <c r="AP71" s="41">
        <f t="shared" si="26"/>
        <v>0</v>
      </c>
      <c r="AQ71" s="41">
        <f t="shared" si="26"/>
        <v>0</v>
      </c>
      <c r="AR71" s="25">
        <v>18</v>
      </c>
      <c r="AS71" s="41">
        <v>0</v>
      </c>
      <c r="AT71" s="41">
        <v>18</v>
      </c>
      <c r="AU71" s="41">
        <v>0</v>
      </c>
      <c r="AV71" s="41">
        <v>4</v>
      </c>
      <c r="AW71" s="41">
        <v>2</v>
      </c>
      <c r="AX71" s="41">
        <v>2</v>
      </c>
      <c r="AY71" s="41">
        <v>4</v>
      </c>
      <c r="AZ71" s="52">
        <v>54</v>
      </c>
      <c r="BA71" s="3">
        <v>27</v>
      </c>
      <c r="BB71" s="3">
        <v>0</v>
      </c>
      <c r="BC71" s="3">
        <v>18</v>
      </c>
      <c r="BD71" s="3">
        <v>19</v>
      </c>
      <c r="BE71" s="3">
        <v>9.5</v>
      </c>
      <c r="BF71" s="3">
        <v>9.5</v>
      </c>
      <c r="BG71" s="3">
        <v>19</v>
      </c>
      <c r="BH71" s="41">
        <v>36</v>
      </c>
      <c r="BI71" s="41">
        <v>0</v>
      </c>
      <c r="BJ71" s="41">
        <v>18</v>
      </c>
      <c r="BK71" s="41">
        <v>0</v>
      </c>
      <c r="BL71" s="41">
        <v>9</v>
      </c>
      <c r="BM71" s="41">
        <v>4.5</v>
      </c>
      <c r="BN71" s="41">
        <v>4.5</v>
      </c>
      <c r="BO71" s="41">
        <v>9</v>
      </c>
      <c r="BP71" s="41">
        <f aca="true" t="shared" si="27" ref="BP71:BW71">SUM(BP72:BP74)</f>
        <v>0</v>
      </c>
      <c r="BQ71" s="41">
        <f t="shared" si="27"/>
        <v>0</v>
      </c>
      <c r="BR71" s="41">
        <f t="shared" si="27"/>
        <v>0</v>
      </c>
      <c r="BS71" s="41">
        <f t="shared" si="27"/>
        <v>0</v>
      </c>
      <c r="BT71" s="41">
        <f t="shared" si="27"/>
        <v>0</v>
      </c>
      <c r="BU71" s="41">
        <f t="shared" si="27"/>
        <v>0</v>
      </c>
      <c r="BV71" s="41">
        <f t="shared" si="27"/>
        <v>0</v>
      </c>
      <c r="BW71" s="41">
        <f t="shared" si="27"/>
        <v>0</v>
      </c>
    </row>
    <row r="72" spans="1:75" s="19" customFormat="1" ht="27.75" customHeight="1">
      <c r="A72" s="75" t="s">
        <v>85</v>
      </c>
      <c r="B72" s="65" t="s">
        <v>83</v>
      </c>
      <c r="C72" s="4">
        <v>108</v>
      </c>
      <c r="D72" s="4">
        <v>27</v>
      </c>
      <c r="E72" s="4">
        <v>36</v>
      </c>
      <c r="F72" s="4">
        <v>18</v>
      </c>
      <c r="G72" s="4">
        <v>189</v>
      </c>
      <c r="H72" s="4">
        <v>32</v>
      </c>
      <c r="I72" s="4">
        <v>15.5</v>
      </c>
      <c r="J72" s="4">
        <v>15.5</v>
      </c>
      <c r="K72" s="4">
        <v>32</v>
      </c>
      <c r="L72" s="16"/>
      <c r="M72" s="17"/>
      <c r="N72" s="17"/>
      <c r="O72" s="17"/>
      <c r="P72" s="17"/>
      <c r="Q72" s="17"/>
      <c r="R72" s="17"/>
      <c r="S72" s="17"/>
      <c r="T72" s="4"/>
      <c r="U72" s="4"/>
      <c r="V72" s="4"/>
      <c r="W72" s="4"/>
      <c r="X72" s="4"/>
      <c r="Y72" s="4"/>
      <c r="Z72" s="4"/>
      <c r="AA72" s="4"/>
      <c r="AB72" s="17"/>
      <c r="AC72" s="17"/>
      <c r="AD72" s="17"/>
      <c r="AE72" s="17"/>
      <c r="AF72" s="17"/>
      <c r="AG72" s="17"/>
      <c r="AH72" s="17"/>
      <c r="AI72" s="17"/>
      <c r="AJ72" s="4"/>
      <c r="AK72" s="4"/>
      <c r="AL72" s="4"/>
      <c r="AM72" s="4"/>
      <c r="AN72" s="4"/>
      <c r="AO72" s="4"/>
      <c r="AP72" s="4"/>
      <c r="AQ72" s="4"/>
      <c r="AR72" s="17">
        <v>18</v>
      </c>
      <c r="AS72" s="17">
        <v>0</v>
      </c>
      <c r="AT72" s="17">
        <v>18</v>
      </c>
      <c r="AU72" s="17">
        <v>0</v>
      </c>
      <c r="AV72" s="17">
        <v>4</v>
      </c>
      <c r="AW72" s="17">
        <v>2</v>
      </c>
      <c r="AX72" s="17">
        <v>2</v>
      </c>
      <c r="AY72" s="17">
        <v>4</v>
      </c>
      <c r="AZ72" s="4">
        <v>54</v>
      </c>
      <c r="BA72" s="4">
        <v>27</v>
      </c>
      <c r="BB72" s="4">
        <v>0</v>
      </c>
      <c r="BC72" s="4">
        <v>18</v>
      </c>
      <c r="BD72" s="4">
        <v>19</v>
      </c>
      <c r="BE72" s="4">
        <v>9.5</v>
      </c>
      <c r="BF72" s="4">
        <v>9.5</v>
      </c>
      <c r="BG72" s="4">
        <v>19</v>
      </c>
      <c r="BH72" s="17">
        <v>36</v>
      </c>
      <c r="BI72" s="17">
        <v>0</v>
      </c>
      <c r="BJ72" s="17">
        <v>18</v>
      </c>
      <c r="BK72" s="17">
        <v>0</v>
      </c>
      <c r="BL72" s="18">
        <v>9</v>
      </c>
      <c r="BM72" s="17">
        <v>4.5</v>
      </c>
      <c r="BN72" s="17">
        <v>4.5</v>
      </c>
      <c r="BO72" s="17">
        <v>9</v>
      </c>
      <c r="BP72" s="4"/>
      <c r="BQ72" s="4"/>
      <c r="BR72" s="4"/>
      <c r="BS72" s="4"/>
      <c r="BT72" s="4"/>
      <c r="BU72" s="4"/>
      <c r="BV72" s="4"/>
      <c r="BW72" s="4"/>
    </row>
    <row r="73" spans="1:75" s="19" customFormat="1" ht="27.75" customHeight="1">
      <c r="A73" s="15" t="s">
        <v>86</v>
      </c>
      <c r="B73" s="65" t="s">
        <v>84</v>
      </c>
      <c r="C73" s="4">
        <v>108</v>
      </c>
      <c r="D73" s="4">
        <v>27</v>
      </c>
      <c r="E73" s="4">
        <v>36</v>
      </c>
      <c r="F73" s="4">
        <v>18</v>
      </c>
      <c r="G73" s="4">
        <v>189</v>
      </c>
      <c r="H73" s="4">
        <v>32</v>
      </c>
      <c r="I73" s="4">
        <v>15.5</v>
      </c>
      <c r="J73" s="4">
        <v>15.5</v>
      </c>
      <c r="K73" s="4">
        <v>32</v>
      </c>
      <c r="L73" s="16"/>
      <c r="M73" s="17"/>
      <c r="N73" s="17"/>
      <c r="O73" s="17"/>
      <c r="P73" s="17"/>
      <c r="Q73" s="17"/>
      <c r="R73" s="17"/>
      <c r="S73" s="17"/>
      <c r="T73" s="4"/>
      <c r="U73" s="4"/>
      <c r="V73" s="4"/>
      <c r="W73" s="4"/>
      <c r="X73" s="4"/>
      <c r="Y73" s="4"/>
      <c r="Z73" s="4"/>
      <c r="AA73" s="4"/>
      <c r="AB73" s="17"/>
      <c r="AC73" s="17"/>
      <c r="AD73" s="17"/>
      <c r="AE73" s="17"/>
      <c r="AF73" s="17"/>
      <c r="AG73" s="17"/>
      <c r="AH73" s="17"/>
      <c r="AI73" s="17"/>
      <c r="AJ73" s="4"/>
      <c r="AK73" s="4"/>
      <c r="AL73" s="4"/>
      <c r="AM73" s="4"/>
      <c r="AN73" s="4"/>
      <c r="AO73" s="4"/>
      <c r="AP73" s="4"/>
      <c r="AQ73" s="4"/>
      <c r="AR73" s="17">
        <v>18</v>
      </c>
      <c r="AS73" s="17">
        <v>0</v>
      </c>
      <c r="AT73" s="17">
        <v>18</v>
      </c>
      <c r="AU73" s="17">
        <v>0</v>
      </c>
      <c r="AV73" s="17">
        <v>4</v>
      </c>
      <c r="AW73" s="17">
        <v>2</v>
      </c>
      <c r="AX73" s="17">
        <v>2</v>
      </c>
      <c r="AY73" s="17">
        <v>4</v>
      </c>
      <c r="AZ73" s="4">
        <v>54</v>
      </c>
      <c r="BA73" s="4">
        <v>27</v>
      </c>
      <c r="BB73" s="4">
        <v>0</v>
      </c>
      <c r="BC73" s="4">
        <v>18</v>
      </c>
      <c r="BD73" s="4">
        <v>19</v>
      </c>
      <c r="BE73" s="4">
        <v>9.5</v>
      </c>
      <c r="BF73" s="4">
        <v>9.5</v>
      </c>
      <c r="BG73" s="4">
        <v>19</v>
      </c>
      <c r="BH73" s="17">
        <v>36</v>
      </c>
      <c r="BI73" s="17">
        <v>0</v>
      </c>
      <c r="BJ73" s="17">
        <v>18</v>
      </c>
      <c r="BK73" s="17">
        <v>0</v>
      </c>
      <c r="BL73" s="18">
        <v>9</v>
      </c>
      <c r="BM73" s="17">
        <v>4.5</v>
      </c>
      <c r="BN73" s="17">
        <v>4.5</v>
      </c>
      <c r="BO73" s="17">
        <v>9</v>
      </c>
      <c r="BP73" s="4"/>
      <c r="BQ73" s="4"/>
      <c r="BR73" s="4"/>
      <c r="BS73" s="4"/>
      <c r="BT73" s="4"/>
      <c r="BU73" s="4"/>
      <c r="BV73" s="4"/>
      <c r="BW73" s="4"/>
    </row>
    <row r="74" spans="1:75" s="19" customFormat="1" ht="27.75" customHeight="1" thickBot="1">
      <c r="A74" s="76" t="s">
        <v>87</v>
      </c>
      <c r="B74" s="65" t="s">
        <v>88</v>
      </c>
      <c r="C74" s="4">
        <v>108</v>
      </c>
      <c r="D74" s="4">
        <v>27</v>
      </c>
      <c r="E74" s="4">
        <v>36</v>
      </c>
      <c r="F74" s="4">
        <v>18</v>
      </c>
      <c r="G74" s="4">
        <v>189</v>
      </c>
      <c r="H74" s="4">
        <v>32</v>
      </c>
      <c r="I74" s="4">
        <v>15.5</v>
      </c>
      <c r="J74" s="4">
        <v>15.5</v>
      </c>
      <c r="K74" s="4">
        <v>32</v>
      </c>
      <c r="L74" s="16"/>
      <c r="M74" s="17"/>
      <c r="N74" s="17"/>
      <c r="O74" s="17"/>
      <c r="P74" s="17"/>
      <c r="Q74" s="17"/>
      <c r="R74" s="17"/>
      <c r="S74" s="17"/>
      <c r="T74" s="4"/>
      <c r="U74" s="4"/>
      <c r="V74" s="4"/>
      <c r="W74" s="4"/>
      <c r="X74" s="4"/>
      <c r="Y74" s="4"/>
      <c r="Z74" s="4"/>
      <c r="AA74" s="4"/>
      <c r="AB74" s="17"/>
      <c r="AC74" s="17"/>
      <c r="AD74" s="17"/>
      <c r="AE74" s="17"/>
      <c r="AF74" s="17"/>
      <c r="AG74" s="17"/>
      <c r="AH74" s="17"/>
      <c r="AI74" s="17"/>
      <c r="AJ74" s="4"/>
      <c r="AK74" s="4"/>
      <c r="AL74" s="4"/>
      <c r="AM74" s="4"/>
      <c r="AN74" s="4"/>
      <c r="AO74" s="4"/>
      <c r="AP74" s="4"/>
      <c r="AQ74" s="4"/>
      <c r="AR74" s="17">
        <v>18</v>
      </c>
      <c r="AS74" s="17">
        <v>0</v>
      </c>
      <c r="AT74" s="17">
        <v>18</v>
      </c>
      <c r="AU74" s="17">
        <v>0</v>
      </c>
      <c r="AV74" s="17">
        <v>4</v>
      </c>
      <c r="AW74" s="17">
        <v>2</v>
      </c>
      <c r="AX74" s="17">
        <v>2</v>
      </c>
      <c r="AY74" s="17">
        <v>4</v>
      </c>
      <c r="AZ74" s="4">
        <v>54</v>
      </c>
      <c r="BA74" s="4">
        <v>27</v>
      </c>
      <c r="BB74" s="4">
        <v>0</v>
      </c>
      <c r="BC74" s="4">
        <v>18</v>
      </c>
      <c r="BD74" s="4">
        <v>19</v>
      </c>
      <c r="BE74" s="4">
        <v>9.5</v>
      </c>
      <c r="BF74" s="4">
        <v>9.5</v>
      </c>
      <c r="BG74" s="4">
        <v>19</v>
      </c>
      <c r="BH74" s="17">
        <v>36</v>
      </c>
      <c r="BI74" s="17">
        <v>0</v>
      </c>
      <c r="BJ74" s="17">
        <v>18</v>
      </c>
      <c r="BK74" s="17">
        <v>0</v>
      </c>
      <c r="BL74" s="18">
        <v>9</v>
      </c>
      <c r="BM74" s="17">
        <v>4.5</v>
      </c>
      <c r="BN74" s="17">
        <v>4.5</v>
      </c>
      <c r="BO74" s="17">
        <v>9</v>
      </c>
      <c r="BP74" s="4"/>
      <c r="BQ74" s="4"/>
      <c r="BR74" s="4"/>
      <c r="BS74" s="4"/>
      <c r="BT74" s="4"/>
      <c r="BU74" s="4"/>
      <c r="BV74" s="4"/>
      <c r="BW74" s="4"/>
    </row>
    <row r="75" spans="1:75" s="19" customFormat="1" ht="27.75" customHeight="1" thickBot="1">
      <c r="A75" s="77" t="s">
        <v>96</v>
      </c>
      <c r="B75" s="27" t="s">
        <v>97</v>
      </c>
      <c r="C75" s="3">
        <f>C76</f>
        <v>0</v>
      </c>
      <c r="D75" s="3">
        <f aca="true" t="shared" si="28" ref="D75:BO75">D76</f>
        <v>0</v>
      </c>
      <c r="E75" s="3">
        <f t="shared" si="28"/>
        <v>0</v>
      </c>
      <c r="F75" s="3">
        <f t="shared" si="28"/>
        <v>0</v>
      </c>
      <c r="G75" s="3"/>
      <c r="H75" s="3">
        <v>12</v>
      </c>
      <c r="I75" s="3">
        <v>12</v>
      </c>
      <c r="J75" s="3">
        <f t="shared" si="28"/>
        <v>0</v>
      </c>
      <c r="K75" s="3">
        <v>12</v>
      </c>
      <c r="L75" s="3">
        <f t="shared" si="28"/>
        <v>0</v>
      </c>
      <c r="M75" s="3">
        <f t="shared" si="28"/>
        <v>0</v>
      </c>
      <c r="N75" s="3">
        <f t="shared" si="28"/>
        <v>0</v>
      </c>
      <c r="O75" s="3">
        <f t="shared" si="28"/>
        <v>0</v>
      </c>
      <c r="P75" s="3">
        <f t="shared" si="28"/>
        <v>0</v>
      </c>
      <c r="Q75" s="3">
        <f t="shared" si="28"/>
        <v>0</v>
      </c>
      <c r="R75" s="3">
        <f t="shared" si="28"/>
        <v>0</v>
      </c>
      <c r="S75" s="3">
        <f t="shared" si="28"/>
        <v>0</v>
      </c>
      <c r="T75" s="3">
        <f t="shared" si="28"/>
        <v>0</v>
      </c>
      <c r="U75" s="3">
        <f t="shared" si="28"/>
        <v>0</v>
      </c>
      <c r="V75" s="3">
        <f t="shared" si="28"/>
        <v>0</v>
      </c>
      <c r="W75" s="3">
        <f t="shared" si="28"/>
        <v>0</v>
      </c>
      <c r="X75" s="3">
        <f t="shared" si="28"/>
        <v>0</v>
      </c>
      <c r="Y75" s="3">
        <f t="shared" si="28"/>
        <v>0</v>
      </c>
      <c r="Z75" s="3">
        <f t="shared" si="28"/>
        <v>0</v>
      </c>
      <c r="AA75" s="3">
        <f t="shared" si="28"/>
        <v>0</v>
      </c>
      <c r="AB75" s="3">
        <f t="shared" si="28"/>
        <v>0</v>
      </c>
      <c r="AC75" s="3">
        <f t="shared" si="28"/>
        <v>0</v>
      </c>
      <c r="AD75" s="3">
        <f t="shared" si="28"/>
        <v>0</v>
      </c>
      <c r="AE75" s="3">
        <f t="shared" si="28"/>
        <v>0</v>
      </c>
      <c r="AF75" s="3">
        <f t="shared" si="28"/>
        <v>0</v>
      </c>
      <c r="AG75" s="3">
        <f t="shared" si="28"/>
        <v>0</v>
      </c>
      <c r="AH75" s="3">
        <f t="shared" si="28"/>
        <v>0</v>
      </c>
      <c r="AI75" s="3">
        <f t="shared" si="28"/>
        <v>0</v>
      </c>
      <c r="AJ75" s="3">
        <f t="shared" si="28"/>
        <v>0</v>
      </c>
      <c r="AK75" s="3">
        <f t="shared" si="28"/>
        <v>0</v>
      </c>
      <c r="AL75" s="3">
        <f t="shared" si="28"/>
        <v>0</v>
      </c>
      <c r="AM75" s="3">
        <f t="shared" si="28"/>
        <v>0</v>
      </c>
      <c r="AN75" s="3">
        <f t="shared" si="28"/>
        <v>0</v>
      </c>
      <c r="AO75" s="3">
        <f t="shared" si="28"/>
        <v>0</v>
      </c>
      <c r="AP75" s="3">
        <f t="shared" si="28"/>
        <v>0</v>
      </c>
      <c r="AQ75" s="3">
        <f t="shared" si="28"/>
        <v>0</v>
      </c>
      <c r="AR75" s="3">
        <f t="shared" si="28"/>
        <v>0</v>
      </c>
      <c r="AS75" s="3">
        <f t="shared" si="28"/>
        <v>0</v>
      </c>
      <c r="AT75" s="3">
        <f t="shared" si="28"/>
        <v>0</v>
      </c>
      <c r="AU75" s="3">
        <f t="shared" si="28"/>
        <v>0</v>
      </c>
      <c r="AV75" s="3">
        <f t="shared" si="28"/>
        <v>0</v>
      </c>
      <c r="AW75" s="3">
        <f t="shared" si="28"/>
        <v>0</v>
      </c>
      <c r="AX75" s="3">
        <f t="shared" si="28"/>
        <v>0</v>
      </c>
      <c r="AY75" s="3">
        <f t="shared" si="28"/>
        <v>0</v>
      </c>
      <c r="AZ75" s="3">
        <f t="shared" si="28"/>
        <v>0</v>
      </c>
      <c r="BA75" s="3">
        <f t="shared" si="28"/>
        <v>0</v>
      </c>
      <c r="BB75" s="3">
        <f t="shared" si="28"/>
        <v>0</v>
      </c>
      <c r="BC75" s="3">
        <f t="shared" si="28"/>
        <v>0</v>
      </c>
      <c r="BD75" s="3">
        <f t="shared" si="28"/>
        <v>0</v>
      </c>
      <c r="BE75" s="3">
        <f t="shared" si="28"/>
        <v>0</v>
      </c>
      <c r="BF75" s="3">
        <f t="shared" si="28"/>
        <v>0</v>
      </c>
      <c r="BG75" s="3">
        <f t="shared" si="28"/>
        <v>0</v>
      </c>
      <c r="BH75" s="3">
        <f t="shared" si="28"/>
        <v>0</v>
      </c>
      <c r="BI75" s="3">
        <f t="shared" si="28"/>
        <v>0</v>
      </c>
      <c r="BJ75" s="3">
        <f t="shared" si="28"/>
        <v>0</v>
      </c>
      <c r="BK75" s="3"/>
      <c r="BL75" s="3">
        <f t="shared" si="28"/>
        <v>6</v>
      </c>
      <c r="BM75" s="3">
        <f t="shared" si="28"/>
        <v>6</v>
      </c>
      <c r="BN75" s="3">
        <f t="shared" si="28"/>
        <v>0</v>
      </c>
      <c r="BO75" s="3">
        <f t="shared" si="28"/>
        <v>6</v>
      </c>
      <c r="BP75" s="3">
        <f aca="true" t="shared" si="29" ref="BP75:BW75">BP77</f>
        <v>0</v>
      </c>
      <c r="BQ75" s="3">
        <f t="shared" si="29"/>
        <v>0</v>
      </c>
      <c r="BR75" s="3">
        <f t="shared" si="29"/>
        <v>0</v>
      </c>
      <c r="BS75" s="3">
        <f t="shared" si="29"/>
        <v>0</v>
      </c>
      <c r="BT75" s="3">
        <f t="shared" si="29"/>
        <v>6</v>
      </c>
      <c r="BU75" s="3">
        <f t="shared" si="29"/>
        <v>6</v>
      </c>
      <c r="BV75" s="3">
        <f t="shared" si="29"/>
        <v>0</v>
      </c>
      <c r="BW75" s="3">
        <f t="shared" si="29"/>
        <v>6</v>
      </c>
    </row>
    <row r="76" spans="1:75" s="19" customFormat="1" ht="27.75" customHeight="1" thickBot="1">
      <c r="A76" s="78" t="s">
        <v>151</v>
      </c>
      <c r="B76" s="68" t="s">
        <v>174</v>
      </c>
      <c r="C76" s="4"/>
      <c r="D76" s="4"/>
      <c r="E76" s="4"/>
      <c r="F76" s="4"/>
      <c r="G76" s="4"/>
      <c r="H76" s="4">
        <v>6</v>
      </c>
      <c r="I76" s="4">
        <v>6</v>
      </c>
      <c r="J76" s="4"/>
      <c r="K76" s="4">
        <v>6</v>
      </c>
      <c r="L76" s="40"/>
      <c r="M76" s="40"/>
      <c r="N76" s="40"/>
      <c r="O76" s="40"/>
      <c r="P76" s="40"/>
      <c r="Q76" s="40"/>
      <c r="R76" s="40"/>
      <c r="S76" s="40"/>
      <c r="T76" s="44"/>
      <c r="U76" s="44"/>
      <c r="V76" s="44"/>
      <c r="W76" s="44"/>
      <c r="X76" s="44"/>
      <c r="Y76" s="44"/>
      <c r="Z76" s="44"/>
      <c r="AA76" s="44"/>
      <c r="AB76" s="40"/>
      <c r="AC76" s="40"/>
      <c r="AD76" s="40"/>
      <c r="AE76" s="40"/>
      <c r="AF76" s="40"/>
      <c r="AG76" s="40"/>
      <c r="AH76" s="40"/>
      <c r="AI76" s="40"/>
      <c r="AJ76" s="44"/>
      <c r="AK76" s="44"/>
      <c r="AL76" s="44"/>
      <c r="AM76" s="44"/>
      <c r="AN76" s="44"/>
      <c r="AO76" s="44"/>
      <c r="AP76" s="44"/>
      <c r="AQ76" s="44"/>
      <c r="AR76" s="40"/>
      <c r="AS76" s="40"/>
      <c r="AT76" s="40"/>
      <c r="AU76" s="40"/>
      <c r="AV76" s="40"/>
      <c r="AW76" s="40"/>
      <c r="AX76" s="40"/>
      <c r="AY76" s="40"/>
      <c r="AZ76" s="44"/>
      <c r="BA76" s="44"/>
      <c r="BB76" s="44"/>
      <c r="BC76" s="44"/>
      <c r="BD76" s="44"/>
      <c r="BE76" s="44"/>
      <c r="BF76" s="44"/>
      <c r="BG76" s="44"/>
      <c r="BH76" s="40"/>
      <c r="BI76" s="40"/>
      <c r="BJ76" s="40"/>
      <c r="BK76" s="40"/>
      <c r="BL76" s="40">
        <v>6</v>
      </c>
      <c r="BM76" s="40">
        <v>6</v>
      </c>
      <c r="BN76" s="40"/>
      <c r="BO76" s="40">
        <v>6</v>
      </c>
      <c r="BP76" s="44"/>
      <c r="BQ76" s="44"/>
      <c r="BR76" s="44"/>
      <c r="BS76" s="44"/>
      <c r="BT76" s="44"/>
      <c r="BU76" s="44"/>
      <c r="BV76" s="44"/>
      <c r="BW76" s="44"/>
    </row>
    <row r="77" spans="1:75" s="19" customFormat="1" ht="27.75" customHeight="1" thickBot="1">
      <c r="A77" s="78" t="s">
        <v>152</v>
      </c>
      <c r="B77" s="68" t="s">
        <v>175</v>
      </c>
      <c r="C77" s="4"/>
      <c r="D77" s="4"/>
      <c r="E77" s="4"/>
      <c r="F77" s="4"/>
      <c r="G77" s="4"/>
      <c r="H77" s="4">
        <v>6</v>
      </c>
      <c r="I77" s="4">
        <v>6</v>
      </c>
      <c r="J77" s="4"/>
      <c r="K77" s="4">
        <v>6</v>
      </c>
      <c r="L77" s="40"/>
      <c r="M77" s="40"/>
      <c r="N77" s="40"/>
      <c r="O77" s="40"/>
      <c r="P77" s="40"/>
      <c r="Q77" s="40"/>
      <c r="R77" s="40"/>
      <c r="S77" s="40"/>
      <c r="T77" s="44"/>
      <c r="U77" s="44"/>
      <c r="V77" s="44"/>
      <c r="W77" s="44"/>
      <c r="X77" s="44"/>
      <c r="Y77" s="44"/>
      <c r="Z77" s="44"/>
      <c r="AA77" s="44"/>
      <c r="AB77" s="40"/>
      <c r="AC77" s="40"/>
      <c r="AD77" s="40"/>
      <c r="AE77" s="40"/>
      <c r="AF77" s="40"/>
      <c r="AG77" s="40"/>
      <c r="AH77" s="40"/>
      <c r="AI77" s="40"/>
      <c r="AJ77" s="44"/>
      <c r="AK77" s="44"/>
      <c r="AL77" s="44"/>
      <c r="AM77" s="44"/>
      <c r="AN77" s="44"/>
      <c r="AO77" s="44"/>
      <c r="AP77" s="44"/>
      <c r="AQ77" s="44"/>
      <c r="AR77" s="40"/>
      <c r="AS77" s="40"/>
      <c r="AT77" s="40"/>
      <c r="AU77" s="40"/>
      <c r="AV77" s="40"/>
      <c r="AW77" s="40"/>
      <c r="AX77" s="40"/>
      <c r="AY77" s="40"/>
      <c r="AZ77" s="44"/>
      <c r="BA77" s="44"/>
      <c r="BB77" s="44"/>
      <c r="BC77" s="44"/>
      <c r="BD77" s="44"/>
      <c r="BE77" s="44"/>
      <c r="BF77" s="44"/>
      <c r="BG77" s="44"/>
      <c r="BH77" s="40"/>
      <c r="BI77" s="40"/>
      <c r="BJ77" s="40"/>
      <c r="BK77" s="40"/>
      <c r="BL77" s="40"/>
      <c r="BM77" s="40"/>
      <c r="BN77" s="40"/>
      <c r="BO77" s="40"/>
      <c r="BP77" s="44"/>
      <c r="BQ77" s="44"/>
      <c r="BR77" s="44"/>
      <c r="BS77" s="44"/>
      <c r="BT77" s="44">
        <v>6</v>
      </c>
      <c r="BU77" s="44">
        <v>6</v>
      </c>
      <c r="BV77" s="44"/>
      <c r="BW77" s="44">
        <v>6</v>
      </c>
    </row>
    <row r="78" spans="1:75" ht="27.75" customHeight="1">
      <c r="A78" s="77" t="s">
        <v>38</v>
      </c>
      <c r="B78" s="27" t="s">
        <v>148</v>
      </c>
      <c r="C78" s="58">
        <f>SUM(C79:C82)</f>
        <v>0</v>
      </c>
      <c r="D78" s="58">
        <f aca="true" t="shared" si="30" ref="D78:BO78">SUM(D79:D82)</f>
        <v>0</v>
      </c>
      <c r="E78" s="58">
        <f t="shared" si="30"/>
        <v>45</v>
      </c>
      <c r="F78" s="58">
        <f t="shared" si="30"/>
        <v>0</v>
      </c>
      <c r="G78" s="58">
        <f t="shared" si="30"/>
        <v>45</v>
      </c>
      <c r="H78" s="58">
        <f t="shared" si="30"/>
        <v>33</v>
      </c>
      <c r="I78" s="58">
        <f t="shared" si="30"/>
        <v>19</v>
      </c>
      <c r="J78" s="58">
        <f t="shared" si="30"/>
        <v>14</v>
      </c>
      <c r="K78" s="58">
        <f t="shared" si="30"/>
        <v>29</v>
      </c>
      <c r="L78" s="58">
        <f t="shared" si="30"/>
        <v>0</v>
      </c>
      <c r="M78" s="58">
        <f t="shared" si="30"/>
        <v>0</v>
      </c>
      <c r="N78" s="58">
        <f t="shared" si="30"/>
        <v>0</v>
      </c>
      <c r="O78" s="58">
        <f t="shared" si="30"/>
        <v>0</v>
      </c>
      <c r="P78" s="58">
        <f t="shared" si="30"/>
        <v>0</v>
      </c>
      <c r="Q78" s="58">
        <f t="shared" si="30"/>
        <v>0</v>
      </c>
      <c r="R78" s="58">
        <f t="shared" si="30"/>
        <v>0</v>
      </c>
      <c r="S78" s="58">
        <f t="shared" si="30"/>
        <v>0</v>
      </c>
      <c r="T78" s="58">
        <f t="shared" si="30"/>
        <v>0</v>
      </c>
      <c r="U78" s="58">
        <f t="shared" si="30"/>
        <v>0</v>
      </c>
      <c r="V78" s="58">
        <f t="shared" si="30"/>
        <v>0</v>
      </c>
      <c r="W78" s="58">
        <f t="shared" si="30"/>
        <v>0</v>
      </c>
      <c r="X78" s="58">
        <f t="shared" si="30"/>
        <v>0</v>
      </c>
      <c r="Y78" s="58">
        <f t="shared" si="30"/>
        <v>0</v>
      </c>
      <c r="Z78" s="58">
        <f t="shared" si="30"/>
        <v>0</v>
      </c>
      <c r="AA78" s="58">
        <f t="shared" si="30"/>
        <v>0</v>
      </c>
      <c r="AB78" s="58">
        <f t="shared" si="30"/>
        <v>0</v>
      </c>
      <c r="AC78" s="58">
        <f t="shared" si="30"/>
        <v>0</v>
      </c>
      <c r="AD78" s="58">
        <f t="shared" si="30"/>
        <v>0</v>
      </c>
      <c r="AE78" s="58">
        <f t="shared" si="30"/>
        <v>0</v>
      </c>
      <c r="AF78" s="58">
        <f t="shared" si="30"/>
        <v>0</v>
      </c>
      <c r="AG78" s="58">
        <f t="shared" si="30"/>
        <v>0</v>
      </c>
      <c r="AH78" s="58">
        <f t="shared" si="30"/>
        <v>0</v>
      </c>
      <c r="AI78" s="58">
        <f t="shared" si="30"/>
        <v>0</v>
      </c>
      <c r="AJ78" s="58">
        <f t="shared" si="30"/>
        <v>0</v>
      </c>
      <c r="AK78" s="58">
        <f t="shared" si="30"/>
        <v>0</v>
      </c>
      <c r="AL78" s="58">
        <f t="shared" si="30"/>
        <v>0</v>
      </c>
      <c r="AM78" s="58">
        <f t="shared" si="30"/>
        <v>0</v>
      </c>
      <c r="AN78" s="58">
        <f t="shared" si="30"/>
        <v>0</v>
      </c>
      <c r="AO78" s="58">
        <f t="shared" si="30"/>
        <v>0</v>
      </c>
      <c r="AP78" s="58">
        <f t="shared" si="30"/>
        <v>0</v>
      </c>
      <c r="AQ78" s="58">
        <f t="shared" si="30"/>
        <v>0</v>
      </c>
      <c r="AR78" s="58">
        <f t="shared" si="30"/>
        <v>0</v>
      </c>
      <c r="AS78" s="58">
        <f t="shared" si="30"/>
        <v>0</v>
      </c>
      <c r="AT78" s="58">
        <f t="shared" si="30"/>
        <v>0</v>
      </c>
      <c r="AU78" s="58">
        <f t="shared" si="30"/>
        <v>0</v>
      </c>
      <c r="AV78" s="58">
        <f t="shared" si="30"/>
        <v>0</v>
      </c>
      <c r="AW78" s="58">
        <f t="shared" si="30"/>
        <v>0</v>
      </c>
      <c r="AX78" s="58">
        <f t="shared" si="30"/>
        <v>0</v>
      </c>
      <c r="AY78" s="58">
        <f t="shared" si="30"/>
        <v>0</v>
      </c>
      <c r="AZ78" s="58">
        <f t="shared" si="30"/>
        <v>0</v>
      </c>
      <c r="BA78" s="58">
        <f t="shared" si="30"/>
        <v>0</v>
      </c>
      <c r="BB78" s="58">
        <f t="shared" si="30"/>
        <v>0</v>
      </c>
      <c r="BC78" s="58">
        <f t="shared" si="30"/>
        <v>0</v>
      </c>
      <c r="BD78" s="58">
        <f t="shared" si="30"/>
        <v>0</v>
      </c>
      <c r="BE78" s="58">
        <f t="shared" si="30"/>
        <v>0</v>
      </c>
      <c r="BF78" s="58">
        <f t="shared" si="30"/>
        <v>0</v>
      </c>
      <c r="BG78" s="58">
        <f t="shared" si="30"/>
        <v>0</v>
      </c>
      <c r="BH78" s="58">
        <f t="shared" si="30"/>
        <v>0</v>
      </c>
      <c r="BI78" s="58">
        <f t="shared" si="30"/>
        <v>0</v>
      </c>
      <c r="BJ78" s="58">
        <f t="shared" si="30"/>
        <v>18</v>
      </c>
      <c r="BK78" s="58">
        <f t="shared" si="30"/>
        <v>0</v>
      </c>
      <c r="BL78" s="58">
        <f t="shared" si="30"/>
        <v>12</v>
      </c>
      <c r="BM78" s="58">
        <f t="shared" si="30"/>
        <v>7</v>
      </c>
      <c r="BN78" s="58">
        <f t="shared" si="30"/>
        <v>5</v>
      </c>
      <c r="BO78" s="58">
        <f t="shared" si="30"/>
        <v>12</v>
      </c>
      <c r="BP78" s="58">
        <f aca="true" t="shared" si="31" ref="BP78:BW78">SUM(BP79:BP82)</f>
        <v>0</v>
      </c>
      <c r="BQ78" s="58">
        <f t="shared" si="31"/>
        <v>0</v>
      </c>
      <c r="BR78" s="58">
        <f t="shared" si="31"/>
        <v>27</v>
      </c>
      <c r="BS78" s="58">
        <f t="shared" si="31"/>
        <v>0</v>
      </c>
      <c r="BT78" s="58">
        <f t="shared" si="31"/>
        <v>21</v>
      </c>
      <c r="BU78" s="58">
        <f t="shared" si="31"/>
        <v>12</v>
      </c>
      <c r="BV78" s="58">
        <f t="shared" si="31"/>
        <v>9</v>
      </c>
      <c r="BW78" s="58">
        <f t="shared" si="31"/>
        <v>17</v>
      </c>
    </row>
    <row r="79" spans="1:75" s="19" customFormat="1" ht="27.75" customHeight="1">
      <c r="A79" s="6" t="s">
        <v>92</v>
      </c>
      <c r="B79" s="65" t="s">
        <v>145</v>
      </c>
      <c r="C79" s="4"/>
      <c r="D79" s="4"/>
      <c r="E79" s="4">
        <v>18</v>
      </c>
      <c r="F79" s="4"/>
      <c r="G79" s="4">
        <f>SUM(C79:F79)</f>
        <v>18</v>
      </c>
      <c r="H79" s="4">
        <v>4</v>
      </c>
      <c r="I79" s="4">
        <v>2</v>
      </c>
      <c r="J79" s="4">
        <v>2</v>
      </c>
      <c r="K79" s="4"/>
      <c r="L79" s="16"/>
      <c r="M79" s="16"/>
      <c r="N79" s="16"/>
      <c r="O79" s="16"/>
      <c r="P79" s="16"/>
      <c r="Q79" s="16"/>
      <c r="R79" s="16"/>
      <c r="S79" s="16"/>
      <c r="T79" s="14"/>
      <c r="U79" s="14"/>
      <c r="V79" s="14"/>
      <c r="W79" s="14"/>
      <c r="X79" s="14"/>
      <c r="Y79" s="14"/>
      <c r="Z79" s="14"/>
      <c r="AA79" s="14"/>
      <c r="AB79" s="16"/>
      <c r="AC79" s="16"/>
      <c r="AD79" s="16"/>
      <c r="AE79" s="16"/>
      <c r="AF79" s="16"/>
      <c r="AG79" s="16"/>
      <c r="AH79" s="16"/>
      <c r="AI79" s="16"/>
      <c r="AJ79" s="14"/>
      <c r="AK79" s="14"/>
      <c r="AL79" s="14"/>
      <c r="AM79" s="14"/>
      <c r="AN79" s="14"/>
      <c r="AO79" s="14"/>
      <c r="AP79" s="14"/>
      <c r="AQ79" s="14"/>
      <c r="AR79" s="16"/>
      <c r="AS79" s="16"/>
      <c r="AT79" s="16"/>
      <c r="AU79" s="16"/>
      <c r="AV79" s="16"/>
      <c r="AW79" s="16"/>
      <c r="AX79" s="16"/>
      <c r="AY79" s="16"/>
      <c r="AZ79" s="14"/>
      <c r="BA79" s="14"/>
      <c r="BB79" s="14"/>
      <c r="BC79" s="14"/>
      <c r="BD79" s="14"/>
      <c r="BE79" s="14"/>
      <c r="BF79" s="14"/>
      <c r="BG79" s="14"/>
      <c r="BH79" s="16"/>
      <c r="BI79" s="16"/>
      <c r="BJ79" s="16"/>
      <c r="BK79" s="16"/>
      <c r="BL79" s="22"/>
      <c r="BM79" s="16"/>
      <c r="BN79" s="16"/>
      <c r="BO79" s="16"/>
      <c r="BP79" s="14"/>
      <c r="BQ79" s="14"/>
      <c r="BR79" s="14">
        <v>18</v>
      </c>
      <c r="BS79" s="14"/>
      <c r="BT79" s="14">
        <v>4</v>
      </c>
      <c r="BU79" s="14">
        <v>2</v>
      </c>
      <c r="BV79" s="14">
        <v>2</v>
      </c>
      <c r="BW79" s="14"/>
    </row>
    <row r="80" spans="1:75" s="19" customFormat="1" ht="27.75" customHeight="1">
      <c r="A80" s="6" t="s">
        <v>93</v>
      </c>
      <c r="B80" s="65" t="s">
        <v>140</v>
      </c>
      <c r="C80" s="4"/>
      <c r="D80" s="4"/>
      <c r="E80" s="4">
        <v>9</v>
      </c>
      <c r="F80" s="4"/>
      <c r="G80" s="4">
        <f>SUM(C80:F80)</f>
        <v>9</v>
      </c>
      <c r="H80" s="4">
        <v>2</v>
      </c>
      <c r="I80" s="4">
        <v>1</v>
      </c>
      <c r="J80" s="4">
        <v>1</v>
      </c>
      <c r="K80" s="4">
        <v>2</v>
      </c>
      <c r="L80" s="16"/>
      <c r="M80" s="16"/>
      <c r="N80" s="16"/>
      <c r="O80" s="16"/>
      <c r="P80" s="16"/>
      <c r="Q80" s="16"/>
      <c r="R80" s="16"/>
      <c r="S80" s="16"/>
      <c r="T80" s="14"/>
      <c r="U80" s="14"/>
      <c r="V80" s="14"/>
      <c r="W80" s="14"/>
      <c r="X80" s="14"/>
      <c r="Y80" s="14"/>
      <c r="Z80" s="14"/>
      <c r="AA80" s="14"/>
      <c r="AB80" s="16"/>
      <c r="AC80" s="16"/>
      <c r="AD80" s="16"/>
      <c r="AE80" s="16"/>
      <c r="AF80" s="16"/>
      <c r="AG80" s="16"/>
      <c r="AH80" s="16"/>
      <c r="AI80" s="16"/>
      <c r="AJ80" s="14"/>
      <c r="AK80" s="14"/>
      <c r="AL80" s="14"/>
      <c r="AM80" s="14"/>
      <c r="AN80" s="14"/>
      <c r="AO80" s="14"/>
      <c r="AP80" s="14"/>
      <c r="AQ80" s="14"/>
      <c r="AR80" s="16"/>
      <c r="AS80" s="16"/>
      <c r="AT80" s="16"/>
      <c r="AU80" s="16"/>
      <c r="AV80" s="16"/>
      <c r="AW80" s="16"/>
      <c r="AX80" s="16"/>
      <c r="AY80" s="16"/>
      <c r="AZ80" s="14"/>
      <c r="BA80" s="14"/>
      <c r="BB80" s="14"/>
      <c r="BC80" s="14"/>
      <c r="BD80" s="14"/>
      <c r="BE80" s="14"/>
      <c r="BF80" s="14"/>
      <c r="BG80" s="14"/>
      <c r="BH80" s="16"/>
      <c r="BI80" s="16"/>
      <c r="BJ80" s="16"/>
      <c r="BK80" s="23"/>
      <c r="BL80" s="22"/>
      <c r="BM80" s="16"/>
      <c r="BN80" s="16"/>
      <c r="BO80" s="16"/>
      <c r="BP80" s="14"/>
      <c r="BQ80" s="14"/>
      <c r="BR80" s="14">
        <v>9</v>
      </c>
      <c r="BS80" s="14"/>
      <c r="BT80" s="14">
        <v>2</v>
      </c>
      <c r="BU80" s="14">
        <v>1</v>
      </c>
      <c r="BV80" s="14">
        <v>1</v>
      </c>
      <c r="BW80" s="14">
        <v>2</v>
      </c>
    </row>
    <row r="81" spans="1:75" s="19" customFormat="1" ht="27.75" customHeight="1">
      <c r="A81" s="6" t="s">
        <v>153</v>
      </c>
      <c r="B81" s="65" t="s">
        <v>139</v>
      </c>
      <c r="C81" s="4"/>
      <c r="D81" s="4"/>
      <c r="E81" s="4">
        <v>18</v>
      </c>
      <c r="F81" s="4"/>
      <c r="G81" s="4">
        <v>18</v>
      </c>
      <c r="H81" s="4">
        <v>2</v>
      </c>
      <c r="I81" s="4">
        <v>1</v>
      </c>
      <c r="J81" s="4">
        <v>1</v>
      </c>
      <c r="K81" s="4">
        <v>2</v>
      </c>
      <c r="L81" s="16"/>
      <c r="M81" s="16"/>
      <c r="N81" s="16"/>
      <c r="O81" s="16"/>
      <c r="P81" s="16"/>
      <c r="Q81" s="16"/>
      <c r="R81" s="16"/>
      <c r="S81" s="16"/>
      <c r="T81" s="14"/>
      <c r="U81" s="14"/>
      <c r="V81" s="14"/>
      <c r="W81" s="14"/>
      <c r="X81" s="14"/>
      <c r="Y81" s="14"/>
      <c r="Z81" s="14"/>
      <c r="AA81" s="14"/>
      <c r="AB81" s="16"/>
      <c r="AC81" s="16"/>
      <c r="AD81" s="16"/>
      <c r="AE81" s="16"/>
      <c r="AF81" s="16"/>
      <c r="AG81" s="16"/>
      <c r="AH81" s="16"/>
      <c r="AI81" s="16"/>
      <c r="AJ81" s="14"/>
      <c r="AK81" s="14"/>
      <c r="AL81" s="14"/>
      <c r="AM81" s="14"/>
      <c r="AN81" s="14"/>
      <c r="AO81" s="14"/>
      <c r="AP81" s="14"/>
      <c r="AQ81" s="14"/>
      <c r="AR81" s="16"/>
      <c r="AS81" s="16"/>
      <c r="AT81" s="16"/>
      <c r="AU81" s="16"/>
      <c r="AV81" s="16"/>
      <c r="AW81" s="16"/>
      <c r="AX81" s="16"/>
      <c r="AY81" s="16"/>
      <c r="AZ81" s="14"/>
      <c r="BA81" s="14"/>
      <c r="BB81" s="14"/>
      <c r="BC81" s="14"/>
      <c r="BD81" s="14"/>
      <c r="BE81" s="14"/>
      <c r="BF81" s="14"/>
      <c r="BG81" s="14"/>
      <c r="BH81" s="16"/>
      <c r="BI81" s="16"/>
      <c r="BJ81" s="22">
        <v>18</v>
      </c>
      <c r="BK81" s="23"/>
      <c r="BL81" s="59">
        <v>2</v>
      </c>
      <c r="BM81" s="16">
        <v>1</v>
      </c>
      <c r="BN81" s="16">
        <v>1</v>
      </c>
      <c r="BO81" s="16">
        <v>2</v>
      </c>
      <c r="BP81" s="14"/>
      <c r="BQ81" s="14"/>
      <c r="BR81" s="14"/>
      <c r="BS81" s="14"/>
      <c r="BT81" s="14"/>
      <c r="BU81" s="14"/>
      <c r="BV81" s="14"/>
      <c r="BW81" s="14"/>
    </row>
    <row r="82" spans="1:75" s="19" customFormat="1" ht="27.75" customHeight="1">
      <c r="A82" s="6" t="s">
        <v>94</v>
      </c>
      <c r="B82" s="65" t="s">
        <v>176</v>
      </c>
      <c r="C82" s="4"/>
      <c r="D82" s="4"/>
      <c r="E82" s="4"/>
      <c r="F82" s="4"/>
      <c r="G82" s="4"/>
      <c r="H82" s="4">
        <v>25</v>
      </c>
      <c r="I82" s="4">
        <v>15</v>
      </c>
      <c r="J82" s="4">
        <v>10</v>
      </c>
      <c r="K82" s="4">
        <v>25</v>
      </c>
      <c r="L82" s="16"/>
      <c r="M82" s="16"/>
      <c r="N82" s="16"/>
      <c r="O82" s="16"/>
      <c r="P82" s="16"/>
      <c r="Q82" s="16"/>
      <c r="R82" s="16"/>
      <c r="S82" s="16"/>
      <c r="T82" s="14"/>
      <c r="U82" s="14"/>
      <c r="V82" s="14"/>
      <c r="W82" s="14"/>
      <c r="X82" s="14"/>
      <c r="Y82" s="14"/>
      <c r="Z82" s="14"/>
      <c r="AA82" s="14"/>
      <c r="AB82" s="16"/>
      <c r="AC82" s="16"/>
      <c r="AD82" s="16"/>
      <c r="AE82" s="16"/>
      <c r="AF82" s="16"/>
      <c r="AG82" s="16"/>
      <c r="AH82" s="16"/>
      <c r="AI82" s="16"/>
      <c r="AJ82" s="14"/>
      <c r="AK82" s="14"/>
      <c r="AL82" s="14"/>
      <c r="AM82" s="14"/>
      <c r="AN82" s="14"/>
      <c r="AO82" s="14"/>
      <c r="AP82" s="14"/>
      <c r="AQ82" s="14"/>
      <c r="AR82" s="16"/>
      <c r="AS82" s="16"/>
      <c r="AT82" s="16"/>
      <c r="AU82" s="16"/>
      <c r="AV82" s="16"/>
      <c r="AW82" s="16"/>
      <c r="AX82" s="16"/>
      <c r="AY82" s="16"/>
      <c r="AZ82" s="14"/>
      <c r="BA82" s="14"/>
      <c r="BB82" s="14"/>
      <c r="BC82" s="14"/>
      <c r="BD82" s="14"/>
      <c r="BE82" s="14"/>
      <c r="BF82" s="14"/>
      <c r="BG82" s="14"/>
      <c r="BH82" s="16"/>
      <c r="BI82" s="16"/>
      <c r="BJ82" s="22"/>
      <c r="BK82" s="16"/>
      <c r="BL82" s="59">
        <v>10</v>
      </c>
      <c r="BM82" s="16">
        <v>6</v>
      </c>
      <c r="BN82" s="16">
        <v>4</v>
      </c>
      <c r="BO82" s="16">
        <v>10</v>
      </c>
      <c r="BP82" s="14"/>
      <c r="BQ82" s="14"/>
      <c r="BR82" s="14"/>
      <c r="BS82" s="14"/>
      <c r="BT82" s="14">
        <v>15</v>
      </c>
      <c r="BU82" s="14">
        <v>9</v>
      </c>
      <c r="BV82" s="14">
        <v>6</v>
      </c>
      <c r="BW82" s="14">
        <v>15</v>
      </c>
    </row>
    <row r="83" spans="1:75" ht="27.75" customHeight="1">
      <c r="A83" s="137" t="s">
        <v>143</v>
      </c>
      <c r="B83" s="137"/>
      <c r="C83" s="2">
        <v>656</v>
      </c>
      <c r="D83" s="2">
        <v>509</v>
      </c>
      <c r="E83" s="2">
        <v>279</v>
      </c>
      <c r="F83" s="53">
        <f>F5+F14+F22+F28+F32+F41+F50+F61+F69+F71+F78+F75</f>
        <v>54</v>
      </c>
      <c r="G83" s="54">
        <v>1498</v>
      </c>
      <c r="H83" s="55">
        <v>240</v>
      </c>
      <c r="I83" s="143">
        <v>120</v>
      </c>
      <c r="J83" s="138">
        <v>120</v>
      </c>
      <c r="K83" s="147">
        <v>89</v>
      </c>
      <c r="L83" s="2">
        <f>L5+L14+L22+L28+L32+L41+L50+L61+L69+L71+L78</f>
        <v>79</v>
      </c>
      <c r="M83" s="2">
        <v>153</v>
      </c>
      <c r="N83" s="2">
        <f>N5+N14+N22+N28+N32+N41+N50+N61+N69+N71+N78</f>
        <v>0</v>
      </c>
      <c r="O83" s="2">
        <f>O5+O14+O22+O28+O32+O41+O50+O61+O69+O71+O78</f>
        <v>0</v>
      </c>
      <c r="P83" s="116">
        <v>30</v>
      </c>
      <c r="Q83" s="113">
        <v>14</v>
      </c>
      <c r="R83" s="113">
        <f>R5+R14+R22+R28+R32+R41+R50+R61+R69+R71+R78</f>
        <v>16</v>
      </c>
      <c r="S83" s="113">
        <v>2</v>
      </c>
      <c r="T83" s="2">
        <f>T5+T14+T22+T28+T32+T41+T50+T61+T69+T71+T78</f>
        <v>144</v>
      </c>
      <c r="U83" s="2">
        <v>90</v>
      </c>
      <c r="V83" s="2">
        <f>V5+V14+V22+V28+V32+V41+V50+V61+V69+V71+V78</f>
        <v>18</v>
      </c>
      <c r="W83" s="2">
        <f>W5+W14+W22+W28+W32+W41+W50+W61+W69+W71+W78</f>
        <v>0</v>
      </c>
      <c r="X83" s="116">
        <v>30</v>
      </c>
      <c r="Y83" s="113">
        <v>14.5</v>
      </c>
      <c r="Z83" s="113">
        <f>Z5+Z14+Z22+Z28+Z32+Z41+Z50+Z61+Z69+Z71+Z78</f>
        <v>15.5</v>
      </c>
      <c r="AA83" s="113">
        <v>1</v>
      </c>
      <c r="AB83" s="2">
        <f>AB5+AB14+AB22+AB28+AB32+AB41+AB50+AB61+AB69+AB71+AB78</f>
        <v>99</v>
      </c>
      <c r="AC83" s="2">
        <v>83</v>
      </c>
      <c r="AD83" s="2">
        <f>AD5+AD14+AD22+AD28+AD32+AD41+AD50+AD61+AD69+AD71+AD78</f>
        <v>72</v>
      </c>
      <c r="AE83" s="2">
        <f>AE5+AE14+AE22+AE28+AE32+AE41+AE50+AE61+AE69+AE71+AE78</f>
        <v>0</v>
      </c>
      <c r="AF83" s="116">
        <v>30</v>
      </c>
      <c r="AG83" s="113">
        <v>13</v>
      </c>
      <c r="AH83" s="113">
        <v>17</v>
      </c>
      <c r="AI83" s="113">
        <v>4</v>
      </c>
      <c r="AJ83" s="2">
        <f aca="true" t="shared" si="32" ref="AJ83:AO83">AJ5+AJ14+AJ22+AJ28+AJ32+AJ41+AJ50+AJ61+AJ69+AJ71+AJ78</f>
        <v>81</v>
      </c>
      <c r="AK83" s="2">
        <f t="shared" si="32"/>
        <v>83</v>
      </c>
      <c r="AL83" s="2">
        <f t="shared" si="32"/>
        <v>54</v>
      </c>
      <c r="AM83" s="2">
        <f t="shared" si="32"/>
        <v>0</v>
      </c>
      <c r="AN83" s="116">
        <f t="shared" si="32"/>
        <v>30</v>
      </c>
      <c r="AO83" s="113">
        <f t="shared" si="32"/>
        <v>13.5</v>
      </c>
      <c r="AP83" s="113">
        <v>16.5</v>
      </c>
      <c r="AQ83" s="113">
        <f aca="true" t="shared" si="33" ref="AQ83:BD83">AQ5+AQ14+AQ22+AQ28+AQ32+AQ41+AQ50+AQ61+AQ69+AQ71+AQ78</f>
        <v>4</v>
      </c>
      <c r="AR83" s="2">
        <f t="shared" si="33"/>
        <v>127</v>
      </c>
      <c r="AS83" s="2">
        <f t="shared" si="33"/>
        <v>46</v>
      </c>
      <c r="AT83" s="2">
        <f t="shared" si="33"/>
        <v>54</v>
      </c>
      <c r="AU83" s="2">
        <f t="shared" si="33"/>
        <v>18</v>
      </c>
      <c r="AV83" s="116">
        <f t="shared" si="33"/>
        <v>30</v>
      </c>
      <c r="AW83" s="113">
        <f t="shared" si="33"/>
        <v>13</v>
      </c>
      <c r="AX83" s="113">
        <f t="shared" si="33"/>
        <v>17</v>
      </c>
      <c r="AY83" s="113">
        <f t="shared" si="33"/>
        <v>6</v>
      </c>
      <c r="AZ83" s="2">
        <f t="shared" si="33"/>
        <v>81</v>
      </c>
      <c r="BA83" s="2">
        <f t="shared" si="33"/>
        <v>45</v>
      </c>
      <c r="BB83" s="2">
        <f t="shared" si="33"/>
        <v>18</v>
      </c>
      <c r="BC83" s="2">
        <f t="shared" si="33"/>
        <v>18</v>
      </c>
      <c r="BD83" s="116">
        <f t="shared" si="33"/>
        <v>30</v>
      </c>
      <c r="BE83" s="113">
        <f>BE5+BE14+BE22+BE28+BE32+BE41+BE50+BE61+BE69+BE71+BE78+BE75</f>
        <v>14.5</v>
      </c>
      <c r="BF83" s="113">
        <v>15.5</v>
      </c>
      <c r="BG83" s="113">
        <f>BG5+BG14+BG22+BG28+BG32+BG41+BG50+BG61+BG69+BG71+BG78</f>
        <v>19</v>
      </c>
      <c r="BH83" s="2">
        <f>BH5+BH14+BH22+BH28+BH32+BH41+BH50+BH61+BH69+BH71+BH78</f>
        <v>36</v>
      </c>
      <c r="BI83" s="2">
        <f>BI5+BI14+BI22+BI28+BI32+BI41+BI50+BI61+BI69+BI71+BI78</f>
        <v>0</v>
      </c>
      <c r="BJ83" s="2">
        <f>BJ5+BJ14+BJ22+BJ28+BJ32+BJ41+BJ50+BJ61+BJ69+BJ71+BJ78</f>
        <v>36</v>
      </c>
      <c r="BK83" s="60">
        <f>BK5+BK14+BK22+BK28+BK32+BK41+BK50+BK61+BK69+BK71+BK78+BK75</f>
        <v>18</v>
      </c>
      <c r="BL83" s="116">
        <f>BL5+BL14+BL22+BL28+BL32+BL41+BL50+BL61+BL69+BL71+BL78+BL75</f>
        <v>30</v>
      </c>
      <c r="BM83" s="113">
        <f>BM5+BM14+BM22+BM28+BM32+BM41+BM50+BM61+BM69+BM71+BM78+BM75</f>
        <v>19</v>
      </c>
      <c r="BN83" s="113">
        <f>BN5+BN14+BN22+BN28+BN32+BN41+BN50+BN61+BN69+BN71+BN78+BN75</f>
        <v>11</v>
      </c>
      <c r="BO83" s="113">
        <f>BO5+BO14+BO22+BO28+BO32+BO41+BO50+BO61+BO69+BO71+BO78+BO75</f>
        <v>30</v>
      </c>
      <c r="BP83" s="2">
        <f>BP5+BP14+BP22+BP28+BP32+BP41+BP50+BP61+BP69+BP71+BP78</f>
        <v>9</v>
      </c>
      <c r="BQ83" s="2">
        <f>BQ5+BQ14+BQ22+BQ28+BQ32+BQ41+BQ50+BQ61+BQ69+BQ71+BQ78</f>
        <v>9</v>
      </c>
      <c r="BR83" s="2">
        <f>BR5+BR14+BR22+BR28+BR32+BR41+BR50+BR61+BR69+BR71+BR78</f>
        <v>27</v>
      </c>
      <c r="BS83" s="2">
        <f>BS5+BS14+BS22+BS28+BS32+BS41+BS50+BS61+BS69+BS71+BS78</f>
        <v>0</v>
      </c>
      <c r="BT83" s="116">
        <f>BT5+BT14+BT22+BT28+BT32+BT41+BT50+BT61+BT69+BT71+BT78+BT75</f>
        <v>30</v>
      </c>
      <c r="BU83" s="113">
        <f>BU5+BU14+BU22+BU28+BU32+BU41+BU50+BU61+BU69+BU71+BU78+BU75</f>
        <v>19</v>
      </c>
      <c r="BV83" s="113">
        <f>BV5+BV14+BV22+BV28+BV32+BV41+BV50+BV61+BV69+BV71+BV78</f>
        <v>11</v>
      </c>
      <c r="BW83" s="113">
        <f>BW5+BW14+BW22+BW28+BW32+BW41+BW50+BW61+BW69+BW71+BW78</f>
        <v>17</v>
      </c>
    </row>
    <row r="84" spans="1:75" ht="27.75" customHeight="1">
      <c r="A84" s="137"/>
      <c r="B84" s="137"/>
      <c r="C84" s="142">
        <v>1498</v>
      </c>
      <c r="D84" s="142"/>
      <c r="E84" s="142"/>
      <c r="F84" s="129"/>
      <c r="G84" s="73"/>
      <c r="H84" s="74"/>
      <c r="I84" s="144"/>
      <c r="J84" s="139"/>
      <c r="K84" s="139"/>
      <c r="L84" s="125">
        <f>L83+M83+N83+O83</f>
        <v>232</v>
      </c>
      <c r="M84" s="125"/>
      <c r="N84" s="125"/>
      <c r="O84" s="125"/>
      <c r="P84" s="117" t="e">
        <f>#REF!+P15+P23+#REF!+P33+P42+P51+P62+P70+P72+P79</f>
        <v>#REF!</v>
      </c>
      <c r="Q84" s="114" t="e">
        <f>#REF!+Q15+Q23+#REF!+Q33+Q42+Q51+Q62+Q70+Q72+Q79</f>
        <v>#REF!</v>
      </c>
      <c r="R84" s="114" t="e">
        <f>#REF!+R15+R23+#REF!+R33+R42+R51+R62+R70+R72+R79</f>
        <v>#REF!</v>
      </c>
      <c r="S84" s="114" t="e">
        <f>#REF!+S15+S23+#REF!+S33+S42+S51+S62+S70+S72+S79</f>
        <v>#REF!</v>
      </c>
      <c r="T84" s="125">
        <f>T83+U83+V83+W83</f>
        <v>252</v>
      </c>
      <c r="U84" s="125"/>
      <c r="V84" s="125"/>
      <c r="W84" s="125"/>
      <c r="X84" s="117" t="e">
        <f>#REF!+X15+X23+#REF!+X33+X42+X51+X62+X70+X72+X79</f>
        <v>#REF!</v>
      </c>
      <c r="Y84" s="114" t="e">
        <f>#REF!+Y15+Y23+#REF!+Y33+Y42+Y51+Y62+Y70+Y72+Y79</f>
        <v>#REF!</v>
      </c>
      <c r="Z84" s="114" t="e">
        <f>#REF!+Z15+Z23+#REF!+Z33+Z42+Z51+Z62+Z70+Z72+Z79</f>
        <v>#REF!</v>
      </c>
      <c r="AA84" s="114" t="e">
        <f>#REF!+AA15+AA23+#REF!+AA33+AA42+AA51+AA62+AA70+AA72+AA79</f>
        <v>#REF!</v>
      </c>
      <c r="AB84" s="125">
        <f>AB83+AC83+AD83+AE83</f>
        <v>254</v>
      </c>
      <c r="AC84" s="125"/>
      <c r="AD84" s="125"/>
      <c r="AE84" s="125"/>
      <c r="AF84" s="117" t="e">
        <f>#REF!+AF15+AF23+#REF!+AF33+AF42+AF51+AF62+AF70+AF72+AF79</f>
        <v>#REF!</v>
      </c>
      <c r="AG84" s="114" t="e">
        <f>#REF!+AG15+AG23+#REF!+AG33+AG42+AG51+AG62+AG70+AG72+AG79</f>
        <v>#REF!</v>
      </c>
      <c r="AH84" s="114" t="e">
        <f>#REF!+AH15+AH23+#REF!+AH33+AH42+AH51+AH62+AH70+AH72+AH79</f>
        <v>#REF!</v>
      </c>
      <c r="AI84" s="114" t="e">
        <f>#REF!+AI15+AI23+#REF!+AI33+AI42+AI51+AI62+AI70+AI72+AI79</f>
        <v>#REF!</v>
      </c>
      <c r="AJ84" s="125">
        <f>AJ83+AK83+AL83+AM83</f>
        <v>218</v>
      </c>
      <c r="AK84" s="125"/>
      <c r="AL84" s="125"/>
      <c r="AM84" s="125"/>
      <c r="AN84" s="117" t="e">
        <f>#REF!+AN15+AN23+#REF!+AN33+AN42+AN51+AN62+AN70+AN72+AN79</f>
        <v>#REF!</v>
      </c>
      <c r="AO84" s="114" t="e">
        <f>#REF!+AO15+AO23+#REF!+AO33+AO42+AO51+AO62+AO70+AO72+AO79</f>
        <v>#REF!</v>
      </c>
      <c r="AP84" s="114" t="e">
        <f>#REF!+AP15+AP23+#REF!+AP33+AP42+AP51+AP62+AP70+AP72+AP79</f>
        <v>#REF!</v>
      </c>
      <c r="AQ84" s="114" t="e">
        <f>#REF!+AQ15+AQ23+#REF!+AQ33+AQ42+AQ51+AQ62+AQ70+AQ72+AQ79</f>
        <v>#REF!</v>
      </c>
      <c r="AR84" s="125">
        <f>AR83+AS83+AT83+AU83</f>
        <v>245</v>
      </c>
      <c r="AS84" s="125"/>
      <c r="AT84" s="125"/>
      <c r="AU84" s="125"/>
      <c r="AV84" s="117" t="e">
        <f>#REF!+AV15+AV23+#REF!+AV33+AV42+AV51+AV62+AV70+AV72+AV79</f>
        <v>#REF!</v>
      </c>
      <c r="AW84" s="114" t="e">
        <f>#REF!+AW15+AW23+#REF!+AW33+AW42+AW51+AW62+AW70+AW72+AW79</f>
        <v>#REF!</v>
      </c>
      <c r="AX84" s="114" t="e">
        <f>#REF!+AX15+AX23+#REF!+AX33+AX42+AX51+AX62+AX70+AX72+AX79</f>
        <v>#REF!</v>
      </c>
      <c r="AY84" s="114" t="e">
        <f>#REF!+AY15+AY23+#REF!+AY33+AY42+AY51+AY62+AY70+AY72+AY79</f>
        <v>#REF!</v>
      </c>
      <c r="AZ84" s="125">
        <f>AZ83+BA83+BB83+BC83</f>
        <v>162</v>
      </c>
      <c r="BA84" s="125"/>
      <c r="BB84" s="125"/>
      <c r="BC84" s="125"/>
      <c r="BD84" s="117" t="e">
        <f>#REF!+BD15+BD23+#REF!+BD33+BD42+BD51+BD62+BT70+BD72+BD79</f>
        <v>#REF!</v>
      </c>
      <c r="BE84" s="114" t="e">
        <f>#REF!+BE15+BE23+#REF!+BE33+BE42+BE51+BE62+BU70+BE72+BE79</f>
        <v>#REF!</v>
      </c>
      <c r="BF84" s="114" t="e">
        <f>#REF!+BF15+BF23+#REF!+BF33+BF42+BF51+BF62+BV70+BF72+BF79</f>
        <v>#REF!</v>
      </c>
      <c r="BG84" s="114" t="e">
        <f>#REF!+BG15+BG23+#REF!+BG33+BG42+BG51+BG62+BW70+BG72+BG79</f>
        <v>#REF!</v>
      </c>
      <c r="BH84" s="125">
        <f>BH83+BI83+BJ83+BK83</f>
        <v>90</v>
      </c>
      <c r="BI84" s="125"/>
      <c r="BJ84" s="125"/>
      <c r="BK84" s="125"/>
      <c r="BL84" s="117" t="e">
        <f>#REF!+BL15+BL23+#REF!+BL33+BL42+BL51+BL62+BL70+BL72+BL79</f>
        <v>#REF!</v>
      </c>
      <c r="BM84" s="114" t="e">
        <f>#REF!+BM15+BM23+#REF!+BM33+BM42+BM51+BM62+BM70+BM72+BM79</f>
        <v>#REF!</v>
      </c>
      <c r="BN84" s="114" t="e">
        <f>#REF!+BN15+BN23+#REF!+BN33+BN42+BN51+BN62+BN70+BN72+BN79</f>
        <v>#REF!</v>
      </c>
      <c r="BO84" s="114" t="e">
        <f>#REF!+BO15+BO23+#REF!+BO33+BO42+BO51+BO62+BO70+BO72+BO79</f>
        <v>#REF!</v>
      </c>
      <c r="BP84" s="125">
        <f>BP83+BQ83+BR83+BS83</f>
        <v>45</v>
      </c>
      <c r="BQ84" s="125"/>
      <c r="BR84" s="125"/>
      <c r="BS84" s="125"/>
      <c r="BT84" s="117" t="e">
        <f>#REF!+BT15+BT23+#REF!+BT33+BT42+BT51+BT62+BT70+BT72+BT79</f>
        <v>#REF!</v>
      </c>
      <c r="BU84" s="114" t="e">
        <f>#REF!+BU15+BU23+#REF!+BU33+BU42+BU51+BU62+#REF!+BU72+BU79</f>
        <v>#REF!</v>
      </c>
      <c r="BV84" s="114" t="e">
        <f>#REF!+BV15+BV23+#REF!+BV33+BV42+BV51+BV62+#REF!+BV72+BV79</f>
        <v>#REF!</v>
      </c>
      <c r="BW84" s="114" t="e">
        <f>#REF!+BW15+BW23+#REF!+BW33+BW42+BW51+BW62+#REF!+BW72+BW79</f>
        <v>#REF!</v>
      </c>
    </row>
    <row r="85" spans="1:75" ht="27.75" customHeight="1">
      <c r="A85" s="131" t="s">
        <v>20</v>
      </c>
      <c r="B85" s="132"/>
      <c r="C85" s="132"/>
      <c r="D85" s="132"/>
      <c r="E85" s="132"/>
      <c r="F85" s="132"/>
      <c r="G85" s="133"/>
      <c r="H85" s="133"/>
      <c r="I85" s="132"/>
      <c r="J85" s="132"/>
      <c r="K85" s="134"/>
      <c r="L85" s="126" t="s">
        <v>95</v>
      </c>
      <c r="M85" s="127"/>
      <c r="N85" s="127"/>
      <c r="O85" s="128"/>
      <c r="P85" s="118" t="e">
        <f>P6+P16+P24+P29+P34+P43+P53+P63+#REF!+P73+P80</f>
        <v>#REF!</v>
      </c>
      <c r="Q85" s="115" t="e">
        <f>Q6+Q16+Q24+Q29+Q34+Q43+Q53+Q63+#REF!+Q73+Q80</f>
        <v>#REF!</v>
      </c>
      <c r="R85" s="115" t="e">
        <f>R6+R16+R24+R29+R34+R43+R53+R63+#REF!+R73+R80</f>
        <v>#REF!</v>
      </c>
      <c r="S85" s="115" t="e">
        <f>S6+S16+S24+S29+S34+S43+S53+S63+#REF!+S73+S80</f>
        <v>#REF!</v>
      </c>
      <c r="T85" s="126" t="s">
        <v>95</v>
      </c>
      <c r="U85" s="127"/>
      <c r="V85" s="127"/>
      <c r="W85" s="128"/>
      <c r="X85" s="118" t="e">
        <f>X6+X16+X24+X29+X34+X43+X53+X63+#REF!+X73+X80</f>
        <v>#REF!</v>
      </c>
      <c r="Y85" s="115" t="e">
        <f>Y6+Y16+Y24+Y29+Y34+Y43+Y53+Y63+#REF!+Y73+Y80</f>
        <v>#REF!</v>
      </c>
      <c r="Z85" s="115" t="e">
        <f>Z6+Z16+Z24+Z29+Z34+Z43+Z53+Z63+#REF!+Z73+Z80</f>
        <v>#REF!</v>
      </c>
      <c r="AA85" s="115" t="e">
        <f>AA6+AA16+AA24+AA29+AA34+AA43+AA53+AA63+#REF!+AA73+AA80</f>
        <v>#REF!</v>
      </c>
      <c r="AB85" s="126" t="s">
        <v>95</v>
      </c>
      <c r="AC85" s="127"/>
      <c r="AD85" s="127"/>
      <c r="AE85" s="128"/>
      <c r="AF85" s="118" t="e">
        <f>AF6+AF16+AF24+AF29+AF34+AF43+#REF!+AF63+#REF!+AF73+AF80</f>
        <v>#REF!</v>
      </c>
      <c r="AG85" s="115" t="e">
        <f>AG6+AG16+AG24+AG29+AG34+AG43+#REF!+AG63+#REF!+AG73+AG80</f>
        <v>#REF!</v>
      </c>
      <c r="AH85" s="115" t="e">
        <f>AH6+AH16+AH24+AH29+AH34+AH43+#REF!+AH63+#REF!+AH73+AH80</f>
        <v>#REF!</v>
      </c>
      <c r="AI85" s="115" t="e">
        <f>AI6+AI16+AI24+AI29+AI34+AI43+#REF!+AI63+#REF!+AI73+AI80</f>
        <v>#REF!</v>
      </c>
      <c r="AJ85" s="126" t="s">
        <v>95</v>
      </c>
      <c r="AK85" s="127"/>
      <c r="AL85" s="127"/>
      <c r="AM85" s="128"/>
      <c r="AN85" s="118" t="e">
        <f>AN6+AN16+AN24+AN29+AN34+AN43+AN53+AN63+#REF!+AN73+AN80</f>
        <v>#REF!</v>
      </c>
      <c r="AO85" s="115" t="e">
        <f>AO6+AO16+AO24+AO29+AO34+AO43+AO53+AO63+#REF!+AO73+AO80</f>
        <v>#REF!</v>
      </c>
      <c r="AP85" s="115" t="e">
        <f>AP6+AP16+AP24+AP29+AP34+AP43+AP53+AP63+#REF!+AP73+AP80</f>
        <v>#REF!</v>
      </c>
      <c r="AQ85" s="115" t="e">
        <f>AQ6+AQ16+AQ24+AQ29+AQ34+AQ43+AQ53+AQ63+#REF!+AQ73+AQ80</f>
        <v>#REF!</v>
      </c>
      <c r="AR85" s="126" t="s">
        <v>95</v>
      </c>
      <c r="AS85" s="127"/>
      <c r="AT85" s="127"/>
      <c r="AU85" s="128"/>
      <c r="AV85" s="118" t="e">
        <f>AV6+AV16+AV24+AV29+AV34+AV43+AF53+AV63+#REF!+AV73+AV80</f>
        <v>#REF!</v>
      </c>
      <c r="AW85" s="115" t="e">
        <f>AW6+AW16+AW24+AW29+AW34+AW43+AG53+AW63+#REF!+AW73+AW80</f>
        <v>#REF!</v>
      </c>
      <c r="AX85" s="115" t="e">
        <f>AX6+AX16+AX24+AX29+AX34+AX43+AH53+AX63+#REF!+AX73+AX80</f>
        <v>#REF!</v>
      </c>
      <c r="AY85" s="115" t="e">
        <f>AY6+AY16+AY24+AY29+AY34+AY43+AI53+AY63+#REF!+AY73+AY80</f>
        <v>#REF!</v>
      </c>
      <c r="AZ85" s="126" t="s">
        <v>95</v>
      </c>
      <c r="BA85" s="127"/>
      <c r="BB85" s="127"/>
      <c r="BC85" s="128"/>
      <c r="BD85" s="118" t="e">
        <f>BD6+BD16+BD24+BD29+BD34+BD43+BD53+BD63+#REF!+BD73+BD80</f>
        <v>#REF!</v>
      </c>
      <c r="BE85" s="115" t="e">
        <f>BE6+BE16+BE24+BE29+BE34+BE43+BE53+BE63+#REF!+BE73+BE80</f>
        <v>#REF!</v>
      </c>
      <c r="BF85" s="115" t="e">
        <f>BF6+BF16+BF24+BF29+BF34+BF43+BF53+BF63+#REF!+BF73+BF80</f>
        <v>#REF!</v>
      </c>
      <c r="BG85" s="115" t="e">
        <f>BG6+BG16+BG24+BG29+BG34+BG43+BG53+BG63+#REF!+BG73+BG80</f>
        <v>#REF!</v>
      </c>
      <c r="BH85" s="126" t="s">
        <v>95</v>
      </c>
      <c r="BI85" s="127"/>
      <c r="BJ85" s="127"/>
      <c r="BK85" s="128"/>
      <c r="BL85" s="118" t="e">
        <f>BL6+BL16+BL24+BL29+BL34+BL43+BL53+BL63+#REF!+BL73+BL80</f>
        <v>#REF!</v>
      </c>
      <c r="BM85" s="115" t="e">
        <f>BM6+BM16+BM24+BM29+BM34+BM43+BM53+BM63+#REF!+BM73+BM80</f>
        <v>#REF!</v>
      </c>
      <c r="BN85" s="115" t="e">
        <f>BN6+BN16+BN24+BN29+BN34+BN43+BN53+BN63+#REF!+BN73+BN80</f>
        <v>#REF!</v>
      </c>
      <c r="BO85" s="115" t="e">
        <f>BO6+BO16+BO24+BO29+BO34+BO43+BO53+BO63+#REF!+BO73+BO80</f>
        <v>#REF!</v>
      </c>
      <c r="BP85" s="126" t="s">
        <v>95</v>
      </c>
      <c r="BQ85" s="127"/>
      <c r="BR85" s="127"/>
      <c r="BS85" s="128"/>
      <c r="BT85" s="118" t="e">
        <f>BT6+BT16+BT24+BT29+BT34+BT43+BT53+BT63+#REF!+BT73+BT80</f>
        <v>#REF!</v>
      </c>
      <c r="BU85" s="115" t="e">
        <f>BU6+BU16+BU24+BU29+BU34+BU43+BU53+BU63+#REF!+BU73+BU80</f>
        <v>#REF!</v>
      </c>
      <c r="BV85" s="115" t="e">
        <f>BV6+BV16+BV24+BV29+BV34+BV43+BV53+BV63+#REF!+BV73+BV80</f>
        <v>#REF!</v>
      </c>
      <c r="BW85" s="115" t="e">
        <f>BW6+BW16+BW24+BW29+BW34+BW43+BW53+BW63+#REF!+BW73+BW80</f>
        <v>#REF!</v>
      </c>
    </row>
    <row r="86" spans="1:75" ht="27.75" customHeight="1">
      <c r="A86" s="129" t="s">
        <v>13</v>
      </c>
      <c r="B86" s="130"/>
      <c r="C86" s="79"/>
      <c r="D86" s="80"/>
      <c r="E86" s="80"/>
      <c r="F86" s="80"/>
      <c r="G86" s="1"/>
      <c r="H86" s="57"/>
      <c r="I86" s="57"/>
      <c r="J86" s="57"/>
      <c r="K86" s="1"/>
      <c r="L86" s="16">
        <v>4</v>
      </c>
      <c r="M86" s="17"/>
      <c r="N86" s="17"/>
      <c r="O86" s="17"/>
      <c r="P86" s="17"/>
      <c r="Q86" s="17"/>
      <c r="R86" s="17"/>
      <c r="S86" s="17"/>
      <c r="T86" s="56">
        <v>4</v>
      </c>
      <c r="U86" s="1"/>
      <c r="V86" s="1"/>
      <c r="W86" s="1"/>
      <c r="X86" s="1"/>
      <c r="Y86" s="1"/>
      <c r="Z86" s="1"/>
      <c r="AA86" s="1"/>
      <c r="AB86" s="16">
        <v>2</v>
      </c>
      <c r="AC86" s="17"/>
      <c r="AD86" s="17"/>
      <c r="AE86" s="17"/>
      <c r="AF86" s="17"/>
      <c r="AG86" s="17"/>
      <c r="AH86" s="17"/>
      <c r="AI86" s="17"/>
      <c r="AJ86" s="56">
        <v>5</v>
      </c>
      <c r="AK86" s="1"/>
      <c r="AL86" s="1"/>
      <c r="AM86" s="1"/>
      <c r="AN86" s="1"/>
      <c r="AO86" s="1"/>
      <c r="AP86" s="1"/>
      <c r="AQ86" s="1"/>
      <c r="AR86" s="16">
        <v>4</v>
      </c>
      <c r="AS86" s="17"/>
      <c r="AT86" s="17"/>
      <c r="AU86" s="17"/>
      <c r="AV86" s="17"/>
      <c r="AW86" s="17"/>
      <c r="AX86" s="17"/>
      <c r="AY86" s="17"/>
      <c r="AZ86" s="56">
        <v>2</v>
      </c>
      <c r="BA86" s="1"/>
      <c r="BB86" s="1"/>
      <c r="BC86" s="1"/>
      <c r="BD86" s="57"/>
      <c r="BE86" s="1"/>
      <c r="BF86" s="1"/>
      <c r="BG86" s="1"/>
      <c r="BH86" s="16">
        <v>0</v>
      </c>
      <c r="BI86" s="17"/>
      <c r="BJ86" s="17"/>
      <c r="BK86" s="17"/>
      <c r="BL86" s="18"/>
      <c r="BM86" s="17"/>
      <c r="BN86" s="17"/>
      <c r="BO86" s="17"/>
      <c r="BP86" s="56">
        <v>0</v>
      </c>
      <c r="BQ86" s="1"/>
      <c r="BR86" s="1"/>
      <c r="BS86" s="1"/>
      <c r="BT86" s="57"/>
      <c r="BU86" s="1"/>
      <c r="BV86" s="1"/>
      <c r="BW86" s="1"/>
    </row>
    <row r="87" spans="1:67" ht="27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19"/>
      <c r="BI87" s="19"/>
      <c r="BJ87" s="19"/>
      <c r="BK87" s="19"/>
      <c r="BL87" s="19"/>
      <c r="BM87" s="19"/>
      <c r="BN87" s="19"/>
      <c r="BO87" s="19"/>
    </row>
    <row r="88" spans="1:75" s="32" customFormat="1" ht="23.25">
      <c r="A88" s="33"/>
      <c r="B88" s="85"/>
      <c r="C88" s="85"/>
      <c r="D88" s="85"/>
      <c r="E88" s="85"/>
      <c r="F88" s="85"/>
      <c r="G88" s="85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</row>
    <row r="89" spans="1:75" s="32" customFormat="1" ht="23.25">
      <c r="A89" s="33"/>
      <c r="B89" s="7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</row>
    <row r="90" spans="1:75" s="32" customFormat="1" ht="23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</row>
    <row r="91" spans="1:75" s="32" customFormat="1" ht="23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</row>
    <row r="92" spans="1:75" s="32" customFormat="1" ht="23.25">
      <c r="A92" s="112"/>
      <c r="B92" s="112"/>
      <c r="C92" s="112"/>
      <c r="D92" s="112"/>
      <c r="E92" s="112"/>
      <c r="F92" s="112"/>
      <c r="G92" s="112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</row>
    <row r="93" spans="1:75" s="32" customFormat="1" ht="23.25">
      <c r="A93" s="112"/>
      <c r="B93" s="112"/>
      <c r="C93" s="112"/>
      <c r="D93" s="112"/>
      <c r="E93" s="112"/>
      <c r="F93" s="112"/>
      <c r="G93" s="112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</row>
    <row r="94" spans="1:75" s="32" customFormat="1" ht="23.25">
      <c r="A94" s="112"/>
      <c r="B94" s="112"/>
      <c r="C94" s="112"/>
      <c r="D94" s="112"/>
      <c r="E94" s="112"/>
      <c r="F94" s="112"/>
      <c r="G94" s="112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</row>
    <row r="95" spans="1:75" s="32" customFormat="1" ht="23.25">
      <c r="A95" s="112"/>
      <c r="B95" s="112"/>
      <c r="C95" s="112"/>
      <c r="D95" s="112"/>
      <c r="E95" s="112"/>
      <c r="F95" s="112"/>
      <c r="G95" s="112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</row>
    <row r="96" spans="1:59" s="33" customFormat="1" ht="23.25">
      <c r="A96" s="112"/>
      <c r="B96" s="112"/>
      <c r="C96" s="112"/>
      <c r="D96" s="112"/>
      <c r="E96" s="112"/>
      <c r="F96" s="112"/>
      <c r="G96" s="112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s="33" customFormat="1" ht="23.25">
      <c r="A97" s="112"/>
      <c r="B97" s="112"/>
      <c r="C97" s="112"/>
      <c r="D97" s="112"/>
      <c r="E97" s="112"/>
      <c r="F97" s="112"/>
      <c r="G97" s="112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23" s="19" customFormat="1" ht="23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s="19" customFormat="1" ht="23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19" customFormat="1" ht="23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s="19" customFormat="1" ht="23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19" customFormat="1" ht="23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19" customFormat="1" ht="23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19" customFormat="1" ht="23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19" customFormat="1" ht="23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19" customFormat="1" ht="23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19" customFormat="1" ht="23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19" customFormat="1" ht="23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19" customFormat="1" ht="23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19" customFormat="1" ht="23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19" customFormat="1" ht="23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19" customFormat="1" ht="23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19" customFormat="1" ht="23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19" customFormat="1" ht="23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19" customFormat="1" ht="23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19" customFormat="1" ht="23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19" customFormat="1" ht="23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19" customFormat="1" ht="23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19" customFormat="1" ht="23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19" customFormat="1" ht="23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19" customFormat="1" ht="23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19" customFormat="1" ht="23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19" customFormat="1" ht="23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19" customFormat="1" ht="23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19" customFormat="1" ht="23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19" customFormat="1" ht="23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19" customFormat="1" ht="23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19" customFormat="1" ht="23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s="19" customFormat="1" ht="23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s="19" customFormat="1" ht="23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s="19" customFormat="1" ht="23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s="19" customFormat="1" ht="23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19" customFormat="1" ht="23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19" customFormat="1" ht="23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19" customFormat="1" ht="23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19" customFormat="1" ht="23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19" customFormat="1" ht="23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19" customFormat="1" ht="23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s="19" customFormat="1" ht="23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19" customFormat="1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19" customFormat="1" ht="23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19" customFormat="1" ht="23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19" customFormat="1" ht="23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19" customFormat="1" ht="23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19" customFormat="1" ht="23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19" customFormat="1" ht="23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19" customFormat="1" ht="23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19" customFormat="1" ht="23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19" customFormat="1" ht="23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19" customFormat="1" ht="23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19" customFormat="1" ht="23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19" customFormat="1" ht="23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19" customFormat="1" ht="23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19" customFormat="1" ht="23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19" customFormat="1" ht="23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19" customFormat="1" ht="23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19" customFormat="1" ht="23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19" customFormat="1" ht="23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19" customFormat="1" ht="23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19" customFormat="1" ht="23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19" customFormat="1" ht="23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19" customFormat="1" ht="23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19" customFormat="1" ht="23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19" customFormat="1" ht="23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19" customFormat="1" ht="23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19" customFormat="1" ht="23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19" customFormat="1" ht="23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19" customFormat="1" ht="23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19" customFormat="1" ht="23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19" customFormat="1" ht="23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19" customFormat="1" ht="23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19" customFormat="1" ht="23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19" customFormat="1" ht="23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19" customFormat="1" ht="23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19" customFormat="1" ht="23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19" customFormat="1" ht="23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19" customFormat="1" ht="23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19" customFormat="1" ht="23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19" customFormat="1" ht="23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19" customFormat="1" ht="23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19" customFormat="1" ht="23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19" customFormat="1" ht="23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19" customFormat="1" ht="23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19" customFormat="1" ht="23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19" customFormat="1" ht="23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19" customFormat="1" ht="23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19" customFormat="1" ht="23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19" customFormat="1" ht="23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19" customFormat="1" ht="23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19" customFormat="1" ht="23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19" customFormat="1" ht="23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19" customFormat="1" ht="23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19" customFormat="1" ht="23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19" customFormat="1" ht="23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19" customFormat="1" ht="23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19" customFormat="1" ht="23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9" customFormat="1" ht="23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9" customFormat="1" ht="23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9" customFormat="1" ht="23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19" customFormat="1" ht="23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9" customFormat="1" ht="23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19" customFormat="1" ht="23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19" customFormat="1" ht="23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19" customFormat="1" ht="23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19" customFormat="1" ht="23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19" customFormat="1" ht="23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19" customFormat="1" ht="23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19" customFormat="1" ht="23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s="19" customFormat="1" ht="23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19" customFormat="1" ht="23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19" customFormat="1" ht="23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19" customFormat="1" ht="23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s="19" customFormat="1" ht="23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19" customFormat="1" ht="23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19" customFormat="1" ht="23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19" customFormat="1" ht="23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19" customFormat="1" ht="23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19" customFormat="1" ht="23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19" customFormat="1" ht="23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19" customFormat="1" ht="23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s="19" customFormat="1" ht="23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s="19" customFormat="1" ht="23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19" customFormat="1" ht="23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s="19" customFormat="1" ht="23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19" customFormat="1" ht="23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19" customFormat="1" ht="23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19" customFormat="1" ht="23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19" customFormat="1" ht="23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19" customFormat="1" ht="23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19" customFormat="1" ht="23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19" customFormat="1" ht="23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19" customFormat="1" ht="23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19" customFormat="1" ht="23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19" customFormat="1" ht="23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19" customFormat="1" ht="23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19" customFormat="1" ht="23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s="19" customFormat="1" ht="23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19" customFormat="1" ht="23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19" customFormat="1" ht="23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19" customFormat="1" ht="23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19" customFormat="1" ht="23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19" customFormat="1" ht="23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19" customFormat="1" ht="23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19" customFormat="1" ht="23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19" customFormat="1" ht="23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19" customFormat="1" ht="23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19" customFormat="1" ht="23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19" customFormat="1" ht="23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19" customFormat="1" ht="23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19" customFormat="1" ht="23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19" customFormat="1" ht="23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19" customFormat="1" ht="23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19" customFormat="1" ht="23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19" customFormat="1" ht="23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19" customFormat="1" ht="23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s="19" customFormat="1" ht="23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19" customFormat="1" ht="23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19" customFormat="1" ht="23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19" customFormat="1" ht="23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s="19" customFormat="1" ht="23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19" customFormat="1" ht="23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19" customFormat="1" ht="23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s="19" customFormat="1" ht="23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s="19" customFormat="1" ht="23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s="19" customFormat="1" ht="23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19" customFormat="1" ht="23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19" customFormat="1" ht="23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s="19" customFormat="1" ht="23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s="19" customFormat="1" ht="23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s="19" customFormat="1" ht="23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19" customFormat="1" ht="23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19" customFormat="1" ht="23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s="19" customFormat="1" ht="23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19" customFormat="1" ht="23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s="19" customFormat="1" ht="23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s="19" customFormat="1" ht="23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s="19" customFormat="1" ht="23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s="19" customFormat="1" ht="23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19" customFormat="1" ht="23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19" customFormat="1" ht="23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19" customFormat="1" ht="23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s="19" customFormat="1" ht="23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s="19" customFormat="1" ht="23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19" customFormat="1" ht="23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19" customFormat="1" ht="23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s="19" customFormat="1" ht="23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s="19" customFormat="1" ht="23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s="19" customFormat="1" ht="23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s="19" customFormat="1" ht="23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19" customFormat="1" ht="23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19" customFormat="1" ht="23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s="19" customFormat="1" ht="23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s="19" customFormat="1" ht="23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s="19" customFormat="1" ht="23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19" customFormat="1" ht="23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19" customFormat="1" ht="23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19" customFormat="1" ht="23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19" customFormat="1" ht="23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s="19" customFormat="1" ht="23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s="19" customFormat="1" ht="23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s="19" customFormat="1" ht="23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19" customFormat="1" ht="23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19" customFormat="1" ht="23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19" customFormat="1" ht="23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s="19" customFormat="1" ht="23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s="19" customFormat="1" ht="23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19" customFormat="1" ht="23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s="19" customFormat="1" ht="23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s="19" customFormat="1" ht="23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s="19" customFormat="1" ht="23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s="19" customFormat="1" ht="23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19" customFormat="1" ht="23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19" customFormat="1" ht="23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s="19" customFormat="1" ht="23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s="19" customFormat="1" ht="23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s="19" customFormat="1" ht="23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s="19" customFormat="1" ht="23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s="19" customFormat="1" ht="23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s="19" customFormat="1" ht="23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s="19" customFormat="1" ht="23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19" customFormat="1" ht="23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19" customFormat="1" ht="23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s="19" customFormat="1" ht="23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s="19" customFormat="1" ht="23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s="19" customFormat="1" ht="23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s="19" customFormat="1" ht="23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s="19" customFormat="1" ht="23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19" customFormat="1" ht="23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19" customFormat="1" ht="23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19" customFormat="1" ht="23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s="19" customFormat="1" ht="23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s="19" customFormat="1" ht="23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s="19" customFormat="1" ht="23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s="19" customFormat="1" ht="23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s="19" customFormat="1" ht="23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19" customFormat="1" ht="23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19" customFormat="1" ht="23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s="19" customFormat="1" ht="23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s="19" customFormat="1" ht="23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s="19" customFormat="1" ht="23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s="19" customFormat="1" ht="23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19" customFormat="1" ht="23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s="19" customFormat="1" ht="23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s="19" customFormat="1" ht="23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s="19" customFormat="1" ht="23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s="19" customFormat="1" ht="23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s="19" customFormat="1" ht="23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s="19" customFormat="1" ht="23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s="19" customFormat="1" ht="23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s="19" customFormat="1" ht="23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s="19" customFormat="1" ht="23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s="19" customFormat="1" ht="23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s="19" customFormat="1" ht="23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s="19" customFormat="1" ht="23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s="19" customFormat="1" ht="23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s="19" customFormat="1" ht="23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s="19" customFormat="1" ht="23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s="19" customFormat="1" ht="23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s="19" customFormat="1" ht="23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s="19" customFormat="1" ht="23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19" customFormat="1" ht="23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19" customFormat="1" ht="23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19" customFormat="1" ht="23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19" customFormat="1" ht="23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s="19" customFormat="1" ht="23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19" customFormat="1" ht="23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19" customFormat="1" ht="23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s="19" customFormat="1" ht="23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s="19" customFormat="1" ht="23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s="19" customFormat="1" ht="23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19" customFormat="1" ht="23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s="19" customFormat="1" ht="23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s="19" customFormat="1" ht="23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s="19" customFormat="1" ht="23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s="19" customFormat="1" ht="23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s="19" customFormat="1" ht="23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s="19" customFormat="1" ht="23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s="19" customFormat="1" ht="23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19" customFormat="1" ht="23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19" customFormat="1" ht="23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19" customFormat="1" ht="23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19" customFormat="1" ht="23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19" customFormat="1" ht="23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19" customFormat="1" ht="23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s="19" customFormat="1" ht="23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s="19" customFormat="1" ht="23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19" customFormat="1" ht="23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19" customFormat="1" ht="23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s="19" customFormat="1" ht="23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19" customFormat="1" ht="23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s="19" customFormat="1" ht="23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19" customFormat="1" ht="23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19" customFormat="1" ht="23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19" customFormat="1" ht="23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19" customFormat="1" ht="23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19" customFormat="1" ht="23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19" customFormat="1" ht="23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19" customFormat="1" ht="23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19" customFormat="1" ht="23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s="19" customFormat="1" ht="23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s="19" customFormat="1" ht="23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s="19" customFormat="1" ht="23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s="19" customFormat="1" ht="23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s="19" customFormat="1" ht="23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s="19" customFormat="1" ht="23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s="19" customFormat="1" ht="23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s="19" customFormat="1" ht="23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19" customFormat="1" ht="23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19" customFormat="1" ht="23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19" customFormat="1" ht="23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19" customFormat="1" ht="23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19" customFormat="1" ht="23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s="19" customFormat="1" ht="23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19" customFormat="1" ht="23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19" customFormat="1" ht="23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19" customFormat="1" ht="23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19" customFormat="1" ht="23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s="19" customFormat="1" ht="23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19" customFormat="1" ht="23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s="19" customFormat="1" ht="23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s="19" customFormat="1" ht="23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s="19" customFormat="1" ht="23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s="19" customFormat="1" ht="23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s="19" customFormat="1" ht="23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s="19" customFormat="1" ht="23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s="19" customFormat="1" ht="23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19" customFormat="1" ht="23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19" customFormat="1" ht="23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19" customFormat="1" ht="23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19" customFormat="1" ht="23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19" customFormat="1" ht="23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19" customFormat="1" ht="23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19" customFormat="1" ht="23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19" customFormat="1" ht="23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19" customFormat="1" ht="23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19" customFormat="1" ht="23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s="19" customFormat="1" ht="23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s="19" customFormat="1" ht="23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s="19" customFormat="1" ht="23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s="19" customFormat="1" ht="23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s="19" customFormat="1" ht="23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19" customFormat="1" ht="23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19" customFormat="1" ht="23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19" customFormat="1" ht="23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19" customFormat="1" ht="23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19" customFormat="1" ht="23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19" customFormat="1" ht="23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19" customFormat="1" ht="23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19" customFormat="1" ht="23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19" customFormat="1" ht="23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19" customFormat="1" ht="23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19" customFormat="1" ht="23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19" customFormat="1" ht="23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19" customFormat="1" ht="23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19" customFormat="1" ht="23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19" customFormat="1" ht="23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s="19" customFormat="1" ht="23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s="19" customFormat="1" ht="23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19" customFormat="1" ht="23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s="19" customFormat="1" ht="23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19" customFormat="1" ht="23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19" customFormat="1" ht="23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19" customFormat="1" ht="23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s="19" customFormat="1" ht="23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s="19" customFormat="1" ht="23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s="19" customFormat="1" ht="23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s="19" customFormat="1" ht="23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s="19" customFormat="1" ht="23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s="19" customFormat="1" ht="23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s="19" customFormat="1" ht="23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s="19" customFormat="1" ht="23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s="19" customFormat="1" ht="23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s="19" customFormat="1" ht="23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s="19" customFormat="1" ht="23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s="19" customFormat="1" ht="23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s="19" customFormat="1" ht="23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s="19" customFormat="1" ht="23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s="19" customFormat="1" ht="23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s="19" customFormat="1" ht="23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s="19" customFormat="1" ht="23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s="19" customFormat="1" ht="23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s="19" customFormat="1" ht="23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s="19" customFormat="1" ht="23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s="19" customFormat="1" ht="23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s="19" customFormat="1" ht="23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s="19" customFormat="1" ht="23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s="19" customFormat="1" ht="23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s="19" customFormat="1" ht="23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s="19" customFormat="1" ht="23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s="19" customFormat="1" ht="23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19" customFormat="1" ht="23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19" customFormat="1" ht="23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19" customFormat="1" ht="23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19" customFormat="1" ht="23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s="19" customFormat="1" ht="23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19" customFormat="1" ht="23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19" customFormat="1" ht="23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19" customFormat="1" ht="23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19" customFormat="1" ht="23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19" customFormat="1" ht="23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19" customFormat="1" ht="23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19" customFormat="1" ht="23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19" customFormat="1" ht="23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19" customFormat="1" ht="23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19" customFormat="1" ht="23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19" customFormat="1" ht="23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s="19" customFormat="1" ht="23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s="19" customFormat="1" ht="23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s="19" customFormat="1" ht="23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s="19" customFormat="1" ht="23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19" customFormat="1" ht="23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s="19" customFormat="1" ht="23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19" customFormat="1" ht="23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s="19" customFormat="1" ht="23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19" customFormat="1" ht="23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s="19" customFormat="1" ht="23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s="19" customFormat="1" ht="23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s="19" customFormat="1" ht="23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s="19" customFormat="1" ht="23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s="19" customFormat="1" ht="23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s="19" customFormat="1" ht="23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s="19" customFormat="1" ht="23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s="19" customFormat="1" ht="23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s="19" customFormat="1" ht="23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s="19" customFormat="1" ht="23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s="19" customFormat="1" ht="23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s="19" customFormat="1" ht="23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s="19" customFormat="1" ht="23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s="19" customFormat="1" ht="23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s="19" customFormat="1" ht="23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s="19" customFormat="1" ht="23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s="19" customFormat="1" ht="23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s="19" customFormat="1" ht="23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s="19" customFormat="1" ht="23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s="19" customFormat="1" ht="23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s="19" customFormat="1" ht="23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s="19" customFormat="1" ht="23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s="19" customFormat="1" ht="23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s="19" customFormat="1" ht="23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s="19" customFormat="1" ht="23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s="19" customFormat="1" ht="23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s="19" customFormat="1" ht="23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s="19" customFormat="1" ht="23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s="19" customFormat="1" ht="23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s="19" customFormat="1" ht="23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s="19" customFormat="1" ht="23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s="19" customFormat="1" ht="23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s="19" customFormat="1" ht="23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s="19" customFormat="1" ht="23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s="19" customFormat="1" ht="23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s="19" customFormat="1" ht="23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s="19" customFormat="1" ht="23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19" customFormat="1" ht="23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19" customFormat="1" ht="23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19" customFormat="1" ht="23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19" customFormat="1" ht="23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19" customFormat="1" ht="23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19" customFormat="1" ht="23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s="19" customFormat="1" ht="23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s="19" customFormat="1" ht="23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s="19" customFormat="1" ht="23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s="19" customFormat="1" ht="23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19" customFormat="1" ht="23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19" customFormat="1" ht="23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19" customFormat="1" ht="23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s="19" customFormat="1" ht="23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19" customFormat="1" ht="23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19" customFormat="1" ht="23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19" customFormat="1" ht="23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19" customFormat="1" ht="23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19" customFormat="1" ht="23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19" customFormat="1" ht="23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19" customFormat="1" ht="23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19" customFormat="1" ht="23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19" customFormat="1" ht="23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s="19" customFormat="1" ht="23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s="19" customFormat="1" ht="23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s="19" customFormat="1" ht="23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19" customFormat="1" ht="23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19" customFormat="1" ht="23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19" customFormat="1" ht="23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19" customFormat="1" ht="23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s="19" customFormat="1" ht="23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s="19" customFormat="1" ht="23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s="19" customFormat="1" ht="23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s="19" customFormat="1" ht="23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s="19" customFormat="1" ht="23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s="19" customFormat="1" ht="23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s="19" customFormat="1" ht="23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s="19" customFormat="1" ht="23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s="19" customFormat="1" ht="23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s="19" customFormat="1" ht="23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s="19" customFormat="1" ht="23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s="19" customFormat="1" ht="23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s="19" customFormat="1" ht="23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s="19" customFormat="1" ht="23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s="19" customFormat="1" ht="23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s="19" customFormat="1" ht="23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s="19" customFormat="1" ht="23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s="19" customFormat="1" ht="23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s="19" customFormat="1" ht="23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s="19" customFormat="1" ht="23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s="19" customFormat="1" ht="23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s="19" customFormat="1" ht="23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s="19" customFormat="1" ht="23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s="19" customFormat="1" ht="23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s="19" customFormat="1" ht="23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s="19" customFormat="1" ht="23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s="19" customFormat="1" ht="23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s="19" customFormat="1" ht="23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s="19" customFormat="1" ht="23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s="19" customFormat="1" ht="23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s="19" customFormat="1" ht="23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s="19" customFormat="1" ht="23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s="19" customFormat="1" ht="23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s="19" customFormat="1" ht="23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s="19" customFormat="1" ht="23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s="19" customFormat="1" ht="23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s="19" customFormat="1" ht="23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19" customFormat="1" ht="23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19" customFormat="1" ht="23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19" customFormat="1" ht="23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19" customFormat="1" ht="23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19" customFormat="1" ht="23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19" customFormat="1" ht="23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s="19" customFormat="1" ht="23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19" customFormat="1" ht="23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19" customFormat="1" ht="23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19" customFormat="1" ht="23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19" customFormat="1" ht="23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19" customFormat="1" ht="23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19" customFormat="1" ht="23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19" customFormat="1" ht="23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19" customFormat="1" ht="23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19" customFormat="1" ht="23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19" customFormat="1" ht="23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19" customFormat="1" ht="23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19" customFormat="1" ht="23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19" customFormat="1" ht="23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s="19" customFormat="1" ht="23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19" customFormat="1" ht="23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19" customFormat="1" ht="23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19" customFormat="1" ht="23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19" customFormat="1" ht="23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19" customFormat="1" ht="23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19" customFormat="1" ht="23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19" customFormat="1" ht="23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19" customFormat="1" ht="23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19" customFormat="1" ht="23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19" customFormat="1" ht="23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19" customFormat="1" ht="23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19" customFormat="1" ht="23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19" customFormat="1" ht="23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19" customFormat="1" ht="23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19" customFormat="1" ht="23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19" customFormat="1" ht="23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19" customFormat="1" ht="23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19" customFormat="1" ht="23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19" customFormat="1" ht="23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19" customFormat="1" ht="23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s="19" customFormat="1" ht="23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19" customFormat="1" ht="23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59" s="19" customFormat="1" ht="23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72"/>
      <c r="M663" s="72"/>
      <c r="N663" s="72"/>
      <c r="O663" s="72"/>
      <c r="P663" s="72"/>
      <c r="Q663" s="72"/>
      <c r="R663" s="72"/>
      <c r="S663" s="72"/>
      <c r="T663" s="32"/>
      <c r="U663" s="32"/>
      <c r="V663" s="32"/>
      <c r="W663" s="32"/>
      <c r="X663" s="5"/>
      <c r="Y663" s="5"/>
      <c r="Z663" s="5"/>
      <c r="AA663" s="5"/>
      <c r="AB663" s="61"/>
      <c r="AC663" s="61"/>
      <c r="AD663" s="61"/>
      <c r="AE663" s="61"/>
      <c r="AF663" s="61"/>
      <c r="AG663" s="61"/>
      <c r="AH663" s="61"/>
      <c r="AI663" s="61"/>
      <c r="AJ663" s="5"/>
      <c r="AK663" s="5"/>
      <c r="AL663" s="5"/>
      <c r="AM663" s="5"/>
      <c r="AN663" s="5"/>
      <c r="AO663" s="5"/>
      <c r="AP663" s="5"/>
      <c r="AQ663" s="5"/>
      <c r="AR663" s="61"/>
      <c r="AS663" s="61"/>
      <c r="AT663" s="61"/>
      <c r="AU663" s="61"/>
      <c r="AV663" s="61"/>
      <c r="AW663" s="61"/>
      <c r="AX663" s="61"/>
      <c r="AY663" s="61"/>
      <c r="AZ663" s="5"/>
      <c r="BA663" s="5"/>
      <c r="BB663" s="5"/>
      <c r="BC663" s="5"/>
      <c r="BD663" s="5"/>
      <c r="BE663" s="5"/>
      <c r="BF663" s="5"/>
      <c r="BG663" s="5"/>
    </row>
    <row r="664" spans="1:59" s="19" customFormat="1" ht="23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72"/>
      <c r="M664" s="72"/>
      <c r="N664" s="72"/>
      <c r="O664" s="72"/>
      <c r="P664" s="72"/>
      <c r="Q664" s="72"/>
      <c r="R664" s="72"/>
      <c r="S664" s="72"/>
      <c r="T664" s="32"/>
      <c r="U664" s="32"/>
      <c r="V664" s="32"/>
      <c r="W664" s="32"/>
      <c r="X664" s="5"/>
      <c r="Y664" s="5"/>
      <c r="Z664" s="5"/>
      <c r="AA664" s="5"/>
      <c r="AB664" s="61"/>
      <c r="AC664" s="61"/>
      <c r="AD664" s="61"/>
      <c r="AE664" s="61"/>
      <c r="AF664" s="61"/>
      <c r="AG664" s="61"/>
      <c r="AH664" s="61"/>
      <c r="AI664" s="61"/>
      <c r="AJ664" s="5"/>
      <c r="AK664" s="5"/>
      <c r="AL664" s="5"/>
      <c r="AM664" s="5"/>
      <c r="AN664" s="5"/>
      <c r="AO664" s="5"/>
      <c r="AP664" s="5"/>
      <c r="AQ664" s="5"/>
      <c r="AR664" s="61"/>
      <c r="AS664" s="61"/>
      <c r="AT664" s="61"/>
      <c r="AU664" s="61"/>
      <c r="AV664" s="61"/>
      <c r="AW664" s="61"/>
      <c r="AX664" s="61"/>
      <c r="AY664" s="61"/>
      <c r="AZ664" s="5"/>
      <c r="BA664" s="5"/>
      <c r="BB664" s="5"/>
      <c r="BC664" s="5"/>
      <c r="BD664" s="5"/>
      <c r="BE664" s="5"/>
      <c r="BF664" s="5"/>
      <c r="BG664" s="5"/>
    </row>
    <row r="665" spans="1:23" ht="23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72"/>
      <c r="M665" s="72"/>
      <c r="N665" s="72"/>
      <c r="O665" s="72"/>
      <c r="P665" s="72"/>
      <c r="Q665" s="72"/>
      <c r="R665" s="72"/>
      <c r="S665" s="72"/>
      <c r="T665" s="32"/>
      <c r="U665" s="32"/>
      <c r="V665" s="32"/>
      <c r="W665" s="32"/>
    </row>
    <row r="666" spans="1:23" ht="23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72"/>
      <c r="M666" s="72"/>
      <c r="N666" s="72"/>
      <c r="O666" s="72"/>
      <c r="P666" s="72"/>
      <c r="Q666" s="72"/>
      <c r="R666" s="72"/>
      <c r="S666" s="72"/>
      <c r="T666" s="32"/>
      <c r="U666" s="32"/>
      <c r="V666" s="32"/>
      <c r="W666" s="32"/>
    </row>
    <row r="667" spans="1:23" ht="23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72"/>
      <c r="M667" s="72"/>
      <c r="N667" s="72"/>
      <c r="O667" s="72"/>
      <c r="P667" s="72"/>
      <c r="Q667" s="72"/>
      <c r="R667" s="72"/>
      <c r="S667" s="72"/>
      <c r="T667" s="32"/>
      <c r="U667" s="32"/>
      <c r="V667" s="32"/>
      <c r="W667" s="32"/>
    </row>
    <row r="668" spans="1:23" ht="23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72"/>
      <c r="M668" s="72"/>
      <c r="N668" s="72"/>
      <c r="O668" s="72"/>
      <c r="P668" s="72"/>
      <c r="Q668" s="72"/>
      <c r="R668" s="72"/>
      <c r="S668" s="72"/>
      <c r="T668" s="32"/>
      <c r="U668" s="32"/>
      <c r="V668" s="32"/>
      <c r="W668" s="32"/>
    </row>
    <row r="669" spans="1:23" ht="23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72"/>
      <c r="M669" s="72"/>
      <c r="N669" s="72"/>
      <c r="O669" s="72"/>
      <c r="P669" s="72"/>
      <c r="Q669" s="72"/>
      <c r="R669" s="72"/>
      <c r="S669" s="72"/>
      <c r="T669" s="32"/>
      <c r="U669" s="32"/>
      <c r="V669" s="32"/>
      <c r="W669" s="32"/>
    </row>
    <row r="670" spans="1:23" ht="23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72"/>
      <c r="M670" s="72"/>
      <c r="N670" s="72"/>
      <c r="O670" s="72"/>
      <c r="P670" s="72"/>
      <c r="Q670" s="72"/>
      <c r="R670" s="72"/>
      <c r="S670" s="72"/>
      <c r="T670" s="32"/>
      <c r="U670" s="32"/>
      <c r="V670" s="32"/>
      <c r="W670" s="32"/>
    </row>
    <row r="671" spans="1:23" ht="23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72"/>
      <c r="M671" s="72"/>
      <c r="N671" s="72"/>
      <c r="O671" s="72"/>
      <c r="P671" s="72"/>
      <c r="Q671" s="72"/>
      <c r="R671" s="72"/>
      <c r="S671" s="72"/>
      <c r="T671" s="32"/>
      <c r="U671" s="32"/>
      <c r="V671" s="32"/>
      <c r="W671" s="32"/>
    </row>
    <row r="672" spans="1:23" ht="23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72"/>
      <c r="M672" s="72"/>
      <c r="N672" s="72"/>
      <c r="O672" s="72"/>
      <c r="P672" s="72"/>
      <c r="Q672" s="72"/>
      <c r="R672" s="72"/>
      <c r="S672" s="72"/>
      <c r="T672" s="32"/>
      <c r="U672" s="32"/>
      <c r="V672" s="32"/>
      <c r="W672" s="32"/>
    </row>
    <row r="673" spans="1:23" ht="23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72"/>
      <c r="M673" s="72"/>
      <c r="N673" s="72"/>
      <c r="O673" s="72"/>
      <c r="P673" s="72"/>
      <c r="Q673" s="72"/>
      <c r="R673" s="72"/>
      <c r="S673" s="72"/>
      <c r="T673" s="32"/>
      <c r="U673" s="32"/>
      <c r="V673" s="32"/>
      <c r="W673" s="32"/>
    </row>
    <row r="674" spans="1:23" ht="23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72"/>
      <c r="M674" s="72"/>
      <c r="N674" s="72"/>
      <c r="O674" s="72"/>
      <c r="P674" s="72"/>
      <c r="Q674" s="72"/>
      <c r="R674" s="72"/>
      <c r="S674" s="72"/>
      <c r="T674" s="32"/>
      <c r="U674" s="32"/>
      <c r="V674" s="32"/>
      <c r="W674" s="32"/>
    </row>
    <row r="675" spans="1:23" ht="23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72"/>
      <c r="M675" s="72"/>
      <c r="N675" s="72"/>
      <c r="O675" s="72"/>
      <c r="P675" s="72"/>
      <c r="Q675" s="72"/>
      <c r="R675" s="72"/>
      <c r="S675" s="72"/>
      <c r="T675" s="32"/>
      <c r="U675" s="32"/>
      <c r="V675" s="32"/>
      <c r="W675" s="32"/>
    </row>
    <row r="676" spans="1:23" ht="23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72"/>
      <c r="M676" s="72"/>
      <c r="N676" s="72"/>
      <c r="O676" s="72"/>
      <c r="P676" s="72"/>
      <c r="Q676" s="72"/>
      <c r="R676" s="72"/>
      <c r="S676" s="72"/>
      <c r="T676" s="32"/>
      <c r="U676" s="32"/>
      <c r="V676" s="32"/>
      <c r="W676" s="32"/>
    </row>
    <row r="677" spans="1:23" ht="23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72"/>
      <c r="M677" s="72"/>
      <c r="N677" s="72"/>
      <c r="O677" s="72"/>
      <c r="P677" s="72"/>
      <c r="Q677" s="72"/>
      <c r="R677" s="72"/>
      <c r="S677" s="72"/>
      <c r="T677" s="32"/>
      <c r="U677" s="32"/>
      <c r="V677" s="32"/>
      <c r="W677" s="32"/>
    </row>
    <row r="678" spans="1:23" ht="23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72"/>
      <c r="M678" s="72"/>
      <c r="N678" s="72"/>
      <c r="O678" s="72"/>
      <c r="P678" s="72"/>
      <c r="Q678" s="72"/>
      <c r="R678" s="72"/>
      <c r="S678" s="72"/>
      <c r="T678" s="32"/>
      <c r="U678" s="32"/>
      <c r="V678" s="32"/>
      <c r="W678" s="32"/>
    </row>
    <row r="679" spans="1:23" ht="23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72"/>
      <c r="M679" s="72"/>
      <c r="N679" s="72"/>
      <c r="O679" s="72"/>
      <c r="P679" s="72"/>
      <c r="Q679" s="72"/>
      <c r="R679" s="72"/>
      <c r="S679" s="72"/>
      <c r="T679" s="32"/>
      <c r="U679" s="32"/>
      <c r="V679" s="32"/>
      <c r="W679" s="32"/>
    </row>
    <row r="680" spans="1:23" ht="23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72"/>
      <c r="M680" s="72"/>
      <c r="N680" s="72"/>
      <c r="O680" s="72"/>
      <c r="P680" s="72"/>
      <c r="Q680" s="72"/>
      <c r="R680" s="72"/>
      <c r="S680" s="72"/>
      <c r="T680" s="32"/>
      <c r="U680" s="32"/>
      <c r="V680" s="32"/>
      <c r="W680" s="32"/>
    </row>
    <row r="681" spans="1:23" ht="23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72"/>
      <c r="M681" s="72"/>
      <c r="N681" s="72"/>
      <c r="O681" s="72"/>
      <c r="P681" s="72"/>
      <c r="Q681" s="72"/>
      <c r="R681" s="72"/>
      <c r="S681" s="72"/>
      <c r="T681" s="32"/>
      <c r="U681" s="32"/>
      <c r="V681" s="32"/>
      <c r="W681" s="32"/>
    </row>
    <row r="682" spans="1:23" ht="23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72"/>
      <c r="M682" s="72"/>
      <c r="N682" s="72"/>
      <c r="O682" s="72"/>
      <c r="P682" s="72"/>
      <c r="Q682" s="72"/>
      <c r="R682" s="72"/>
      <c r="S682" s="72"/>
      <c r="T682" s="32"/>
      <c r="U682" s="32"/>
      <c r="V682" s="32"/>
      <c r="W682" s="32"/>
    </row>
    <row r="683" spans="1:23" ht="23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72"/>
      <c r="M683" s="72"/>
      <c r="N683" s="72"/>
      <c r="O683" s="72"/>
      <c r="P683" s="72"/>
      <c r="Q683" s="72"/>
      <c r="R683" s="72"/>
      <c r="S683" s="72"/>
      <c r="T683" s="32"/>
      <c r="U683" s="32"/>
      <c r="V683" s="32"/>
      <c r="W683" s="32"/>
    </row>
    <row r="684" spans="1:23" ht="23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72"/>
      <c r="M684" s="72"/>
      <c r="N684" s="72"/>
      <c r="O684" s="72"/>
      <c r="P684" s="72"/>
      <c r="Q684" s="72"/>
      <c r="R684" s="72"/>
      <c r="S684" s="72"/>
      <c r="T684" s="32"/>
      <c r="U684" s="32"/>
      <c r="V684" s="32"/>
      <c r="W684" s="32"/>
    </row>
    <row r="685" spans="1:23" ht="23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72"/>
      <c r="M685" s="72"/>
      <c r="N685" s="72"/>
      <c r="O685" s="72"/>
      <c r="P685" s="72"/>
      <c r="Q685" s="72"/>
      <c r="R685" s="72"/>
      <c r="S685" s="72"/>
      <c r="T685" s="32"/>
      <c r="U685" s="32"/>
      <c r="V685" s="32"/>
      <c r="W685" s="32"/>
    </row>
    <row r="686" spans="1:23" ht="23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72"/>
      <c r="M686" s="72"/>
      <c r="N686" s="72"/>
      <c r="O686" s="72"/>
      <c r="P686" s="72"/>
      <c r="Q686" s="72"/>
      <c r="R686" s="72"/>
      <c r="S686" s="72"/>
      <c r="T686" s="32"/>
      <c r="U686" s="32"/>
      <c r="V686" s="32"/>
      <c r="W686" s="32"/>
    </row>
    <row r="687" spans="1:23" ht="23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72"/>
      <c r="M687" s="72"/>
      <c r="N687" s="72"/>
      <c r="O687" s="72"/>
      <c r="P687" s="72"/>
      <c r="Q687" s="72"/>
      <c r="R687" s="72"/>
      <c r="S687" s="72"/>
      <c r="T687" s="32"/>
      <c r="U687" s="32"/>
      <c r="V687" s="32"/>
      <c r="W687" s="32"/>
    </row>
    <row r="688" spans="1:23" ht="23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72"/>
      <c r="M688" s="72"/>
      <c r="N688" s="72"/>
      <c r="O688" s="72"/>
      <c r="P688" s="72"/>
      <c r="Q688" s="72"/>
      <c r="R688" s="72"/>
      <c r="S688" s="72"/>
      <c r="T688" s="32"/>
      <c r="U688" s="32"/>
      <c r="V688" s="32"/>
      <c r="W688" s="32"/>
    </row>
    <row r="689" spans="1:23" ht="23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72"/>
      <c r="M689" s="72"/>
      <c r="N689" s="72"/>
      <c r="O689" s="72"/>
      <c r="P689" s="72"/>
      <c r="Q689" s="72"/>
      <c r="R689" s="72"/>
      <c r="S689" s="72"/>
      <c r="T689" s="32"/>
      <c r="U689" s="32"/>
      <c r="V689" s="32"/>
      <c r="W689" s="32"/>
    </row>
    <row r="690" spans="1:23" ht="23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72"/>
      <c r="M690" s="72"/>
      <c r="N690" s="72"/>
      <c r="O690" s="72"/>
      <c r="P690" s="72"/>
      <c r="Q690" s="72"/>
      <c r="R690" s="72"/>
      <c r="S690" s="72"/>
      <c r="T690" s="32"/>
      <c r="U690" s="32"/>
      <c r="V690" s="32"/>
      <c r="W690" s="32"/>
    </row>
    <row r="691" spans="1:23" ht="23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72"/>
      <c r="M691" s="72"/>
      <c r="N691" s="72"/>
      <c r="O691" s="72"/>
      <c r="P691" s="72"/>
      <c r="Q691" s="72"/>
      <c r="R691" s="72"/>
      <c r="S691" s="72"/>
      <c r="T691" s="32"/>
      <c r="U691" s="32"/>
      <c r="V691" s="32"/>
      <c r="W691" s="32"/>
    </row>
    <row r="692" spans="1:23" ht="23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72"/>
      <c r="M692" s="72"/>
      <c r="N692" s="72"/>
      <c r="O692" s="72"/>
      <c r="P692" s="72"/>
      <c r="Q692" s="72"/>
      <c r="R692" s="72"/>
      <c r="S692" s="72"/>
      <c r="T692" s="32"/>
      <c r="U692" s="32"/>
      <c r="V692" s="32"/>
      <c r="W692" s="32"/>
    </row>
    <row r="693" spans="1:23" ht="23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72"/>
      <c r="M693" s="72"/>
      <c r="N693" s="72"/>
      <c r="O693" s="72"/>
      <c r="P693" s="72"/>
      <c r="Q693" s="72"/>
      <c r="R693" s="72"/>
      <c r="S693" s="72"/>
      <c r="T693" s="32"/>
      <c r="U693" s="32"/>
      <c r="V693" s="32"/>
      <c r="W693" s="32"/>
    </row>
    <row r="694" spans="1:23" ht="23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72"/>
      <c r="M694" s="72"/>
      <c r="N694" s="72"/>
      <c r="O694" s="72"/>
      <c r="P694" s="72"/>
      <c r="Q694" s="72"/>
      <c r="R694" s="72"/>
      <c r="S694" s="72"/>
      <c r="T694" s="32"/>
      <c r="U694" s="32"/>
      <c r="V694" s="32"/>
      <c r="W694" s="32"/>
    </row>
    <row r="695" spans="1:23" ht="23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72"/>
      <c r="M695" s="72"/>
      <c r="N695" s="72"/>
      <c r="O695" s="72"/>
      <c r="P695" s="72"/>
      <c r="Q695" s="72"/>
      <c r="R695" s="72"/>
      <c r="S695" s="72"/>
      <c r="T695" s="32"/>
      <c r="U695" s="32"/>
      <c r="V695" s="32"/>
      <c r="W695" s="32"/>
    </row>
    <row r="696" spans="1:23" ht="23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72"/>
      <c r="M696" s="72"/>
      <c r="N696" s="72"/>
      <c r="O696" s="72"/>
      <c r="P696" s="72"/>
      <c r="Q696" s="72"/>
      <c r="R696" s="72"/>
      <c r="S696" s="72"/>
      <c r="T696" s="32"/>
      <c r="U696" s="32"/>
      <c r="V696" s="32"/>
      <c r="W696" s="32"/>
    </row>
    <row r="697" spans="1:23" ht="23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72"/>
      <c r="M697" s="72"/>
      <c r="N697" s="72"/>
      <c r="O697" s="72"/>
      <c r="P697" s="72"/>
      <c r="Q697" s="72"/>
      <c r="R697" s="72"/>
      <c r="S697" s="72"/>
      <c r="T697" s="32"/>
      <c r="U697" s="32"/>
      <c r="V697" s="32"/>
      <c r="W697" s="32"/>
    </row>
    <row r="698" spans="1:23" ht="23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72"/>
      <c r="M698" s="72"/>
      <c r="N698" s="72"/>
      <c r="O698" s="72"/>
      <c r="P698" s="72"/>
      <c r="Q698" s="72"/>
      <c r="R698" s="72"/>
      <c r="S698" s="72"/>
      <c r="T698" s="32"/>
      <c r="U698" s="32"/>
      <c r="V698" s="32"/>
      <c r="W698" s="32"/>
    </row>
    <row r="699" spans="1:23" ht="23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72"/>
      <c r="M699" s="72"/>
      <c r="N699" s="72"/>
      <c r="O699" s="72"/>
      <c r="P699" s="72"/>
      <c r="Q699" s="72"/>
      <c r="R699" s="72"/>
      <c r="S699" s="72"/>
      <c r="T699" s="32"/>
      <c r="U699" s="32"/>
      <c r="V699" s="32"/>
      <c r="W699" s="32"/>
    </row>
    <row r="700" spans="1:23" ht="23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72"/>
      <c r="M700" s="72"/>
      <c r="N700" s="72"/>
      <c r="O700" s="72"/>
      <c r="P700" s="72"/>
      <c r="Q700" s="72"/>
      <c r="R700" s="72"/>
      <c r="S700" s="72"/>
      <c r="T700" s="32"/>
      <c r="U700" s="32"/>
      <c r="V700" s="32"/>
      <c r="W700" s="32"/>
    </row>
    <row r="701" spans="1:23" ht="23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72"/>
      <c r="M701" s="72"/>
      <c r="N701" s="72"/>
      <c r="O701" s="72"/>
      <c r="P701" s="72"/>
      <c r="Q701" s="72"/>
      <c r="R701" s="72"/>
      <c r="S701" s="72"/>
      <c r="T701" s="32"/>
      <c r="U701" s="32"/>
      <c r="V701" s="32"/>
      <c r="W701" s="32"/>
    </row>
    <row r="702" spans="1:23" ht="23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72"/>
      <c r="M702" s="72"/>
      <c r="N702" s="72"/>
      <c r="O702" s="72"/>
      <c r="P702" s="72"/>
      <c r="Q702" s="72"/>
      <c r="R702" s="72"/>
      <c r="S702" s="72"/>
      <c r="T702" s="32"/>
      <c r="U702" s="32"/>
      <c r="V702" s="32"/>
      <c r="W702" s="32"/>
    </row>
    <row r="703" spans="1:23" ht="23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72"/>
      <c r="M703" s="72"/>
      <c r="N703" s="72"/>
      <c r="O703" s="72"/>
      <c r="P703" s="72"/>
      <c r="Q703" s="72"/>
      <c r="R703" s="72"/>
      <c r="S703" s="72"/>
      <c r="T703" s="32"/>
      <c r="U703" s="32"/>
      <c r="V703" s="32"/>
      <c r="W703" s="32"/>
    </row>
    <row r="704" spans="1:23" ht="23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72"/>
      <c r="M704" s="72"/>
      <c r="N704" s="72"/>
      <c r="O704" s="72"/>
      <c r="P704" s="72"/>
      <c r="Q704" s="72"/>
      <c r="R704" s="72"/>
      <c r="S704" s="72"/>
      <c r="T704" s="32"/>
      <c r="U704" s="32"/>
      <c r="V704" s="32"/>
      <c r="W704" s="32"/>
    </row>
    <row r="705" spans="1:23" ht="23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72"/>
      <c r="M705" s="72"/>
      <c r="N705" s="72"/>
      <c r="O705" s="72"/>
      <c r="P705" s="72"/>
      <c r="Q705" s="72"/>
      <c r="R705" s="72"/>
      <c r="S705" s="72"/>
      <c r="T705" s="32"/>
      <c r="U705" s="32"/>
      <c r="V705" s="32"/>
      <c r="W705" s="32"/>
    </row>
    <row r="706" spans="1:23" ht="23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72"/>
      <c r="M706" s="72"/>
      <c r="N706" s="72"/>
      <c r="O706" s="72"/>
      <c r="P706" s="72"/>
      <c r="Q706" s="72"/>
      <c r="R706" s="72"/>
      <c r="S706" s="72"/>
      <c r="T706" s="32"/>
      <c r="U706" s="32"/>
      <c r="V706" s="32"/>
      <c r="W706" s="32"/>
    </row>
    <row r="707" spans="1:23" ht="23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72"/>
      <c r="M707" s="72"/>
      <c r="N707" s="72"/>
      <c r="O707" s="72"/>
      <c r="P707" s="72"/>
      <c r="Q707" s="72"/>
      <c r="R707" s="72"/>
      <c r="S707" s="72"/>
      <c r="T707" s="32"/>
      <c r="U707" s="32"/>
      <c r="V707" s="32"/>
      <c r="W707" s="32"/>
    </row>
    <row r="708" spans="1:23" ht="23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72"/>
      <c r="M708" s="72"/>
      <c r="N708" s="72"/>
      <c r="O708" s="72"/>
      <c r="P708" s="72"/>
      <c r="Q708" s="72"/>
      <c r="R708" s="72"/>
      <c r="S708" s="72"/>
      <c r="T708" s="32"/>
      <c r="U708" s="32"/>
      <c r="V708" s="32"/>
      <c r="W708" s="32"/>
    </row>
    <row r="709" spans="1:23" ht="23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72"/>
      <c r="M709" s="72"/>
      <c r="N709" s="72"/>
      <c r="O709" s="72"/>
      <c r="P709" s="72"/>
      <c r="Q709" s="72"/>
      <c r="R709" s="72"/>
      <c r="S709" s="72"/>
      <c r="T709" s="32"/>
      <c r="U709" s="32"/>
      <c r="V709" s="32"/>
      <c r="W709" s="32"/>
    </row>
    <row r="710" spans="1:23" ht="23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72"/>
      <c r="M710" s="72"/>
      <c r="N710" s="72"/>
      <c r="O710" s="72"/>
      <c r="P710" s="72"/>
      <c r="Q710" s="72"/>
      <c r="R710" s="72"/>
      <c r="S710" s="72"/>
      <c r="T710" s="32"/>
      <c r="U710" s="32"/>
      <c r="V710" s="32"/>
      <c r="W710" s="32"/>
    </row>
    <row r="711" spans="1:23" ht="23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72"/>
      <c r="M711" s="72"/>
      <c r="N711" s="72"/>
      <c r="O711" s="72"/>
      <c r="P711" s="72"/>
      <c r="Q711" s="72"/>
      <c r="R711" s="72"/>
      <c r="S711" s="72"/>
      <c r="T711" s="32"/>
      <c r="U711" s="32"/>
      <c r="V711" s="32"/>
      <c r="W711" s="32"/>
    </row>
    <row r="712" spans="1:23" ht="23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72"/>
      <c r="M712" s="72"/>
      <c r="N712" s="72"/>
      <c r="O712" s="72"/>
      <c r="P712" s="72"/>
      <c r="Q712" s="72"/>
      <c r="R712" s="72"/>
      <c r="S712" s="72"/>
      <c r="T712" s="32"/>
      <c r="U712" s="32"/>
      <c r="V712" s="32"/>
      <c r="W712" s="32"/>
    </row>
    <row r="713" spans="1:23" ht="23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72"/>
      <c r="M713" s="72"/>
      <c r="N713" s="72"/>
      <c r="O713" s="72"/>
      <c r="P713" s="72"/>
      <c r="Q713" s="72"/>
      <c r="R713" s="72"/>
      <c r="S713" s="72"/>
      <c r="T713" s="32"/>
      <c r="U713" s="32"/>
      <c r="V713" s="32"/>
      <c r="W713" s="32"/>
    </row>
    <row r="714" spans="1:23" ht="23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72"/>
      <c r="M714" s="72"/>
      <c r="N714" s="72"/>
      <c r="O714" s="72"/>
      <c r="P714" s="72"/>
      <c r="Q714" s="72"/>
      <c r="R714" s="72"/>
      <c r="S714" s="72"/>
      <c r="T714" s="32"/>
      <c r="U714" s="32"/>
      <c r="V714" s="32"/>
      <c r="W714" s="32"/>
    </row>
    <row r="715" spans="1:23" ht="23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72"/>
      <c r="M715" s="72"/>
      <c r="N715" s="72"/>
      <c r="O715" s="72"/>
      <c r="P715" s="72"/>
      <c r="Q715" s="72"/>
      <c r="R715" s="72"/>
      <c r="S715" s="72"/>
      <c r="T715" s="32"/>
      <c r="U715" s="32"/>
      <c r="V715" s="32"/>
      <c r="W715" s="32"/>
    </row>
    <row r="716" spans="1:23" ht="23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72"/>
      <c r="M716" s="72"/>
      <c r="N716" s="72"/>
      <c r="O716" s="72"/>
      <c r="P716" s="72"/>
      <c r="Q716" s="72"/>
      <c r="R716" s="72"/>
      <c r="S716" s="72"/>
      <c r="T716" s="32"/>
      <c r="U716" s="32"/>
      <c r="V716" s="32"/>
      <c r="W716" s="32"/>
    </row>
    <row r="717" spans="1:23" ht="23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72"/>
      <c r="M717" s="72"/>
      <c r="N717" s="72"/>
      <c r="O717" s="72"/>
      <c r="P717" s="72"/>
      <c r="Q717" s="72"/>
      <c r="R717" s="72"/>
      <c r="S717" s="72"/>
      <c r="T717" s="32"/>
      <c r="U717" s="32"/>
      <c r="V717" s="32"/>
      <c r="W717" s="32"/>
    </row>
    <row r="718" spans="1:23" ht="23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72"/>
      <c r="M718" s="72"/>
      <c r="N718" s="72"/>
      <c r="O718" s="72"/>
      <c r="P718" s="72"/>
      <c r="Q718" s="72"/>
      <c r="R718" s="72"/>
      <c r="S718" s="72"/>
      <c r="T718" s="32"/>
      <c r="U718" s="32"/>
      <c r="V718" s="32"/>
      <c r="W718" s="32"/>
    </row>
    <row r="719" spans="1:23" ht="23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72"/>
      <c r="M719" s="72"/>
      <c r="N719" s="72"/>
      <c r="O719" s="72"/>
      <c r="P719" s="72"/>
      <c r="Q719" s="72"/>
      <c r="R719" s="72"/>
      <c r="S719" s="72"/>
      <c r="T719" s="32"/>
      <c r="U719" s="32"/>
      <c r="V719" s="32"/>
      <c r="W719" s="32"/>
    </row>
    <row r="720" spans="1:23" ht="23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72"/>
      <c r="M720" s="72"/>
      <c r="N720" s="72"/>
      <c r="O720" s="72"/>
      <c r="P720" s="72"/>
      <c r="Q720" s="72"/>
      <c r="R720" s="72"/>
      <c r="S720" s="72"/>
      <c r="T720" s="32"/>
      <c r="U720" s="32"/>
      <c r="V720" s="32"/>
      <c r="W720" s="32"/>
    </row>
    <row r="721" spans="1:23" ht="23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72"/>
      <c r="M721" s="72"/>
      <c r="N721" s="72"/>
      <c r="O721" s="72"/>
      <c r="P721" s="72"/>
      <c r="Q721" s="72"/>
      <c r="R721" s="72"/>
      <c r="S721" s="72"/>
      <c r="T721" s="32"/>
      <c r="U721" s="32"/>
      <c r="V721" s="32"/>
      <c r="W721" s="32"/>
    </row>
    <row r="722" spans="1:23" ht="23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72"/>
      <c r="M722" s="72"/>
      <c r="N722" s="72"/>
      <c r="O722" s="72"/>
      <c r="P722" s="72"/>
      <c r="Q722" s="72"/>
      <c r="R722" s="72"/>
      <c r="S722" s="72"/>
      <c r="T722" s="32"/>
      <c r="U722" s="32"/>
      <c r="V722" s="32"/>
      <c r="W722" s="32"/>
    </row>
    <row r="723" spans="1:23" ht="23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72"/>
      <c r="M723" s="72"/>
      <c r="N723" s="72"/>
      <c r="O723" s="72"/>
      <c r="P723" s="72"/>
      <c r="Q723" s="72"/>
      <c r="R723" s="72"/>
      <c r="S723" s="72"/>
      <c r="T723" s="32"/>
      <c r="U723" s="32"/>
      <c r="V723" s="32"/>
      <c r="W723" s="32"/>
    </row>
    <row r="724" spans="1:23" ht="23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72"/>
      <c r="M724" s="72"/>
      <c r="N724" s="72"/>
      <c r="O724" s="72"/>
      <c r="P724" s="72"/>
      <c r="Q724" s="72"/>
      <c r="R724" s="72"/>
      <c r="S724" s="72"/>
      <c r="T724" s="32"/>
      <c r="U724" s="32"/>
      <c r="V724" s="32"/>
      <c r="W724" s="32"/>
    </row>
    <row r="725" spans="1:23" ht="23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72"/>
      <c r="M725" s="72"/>
      <c r="N725" s="72"/>
      <c r="O725" s="72"/>
      <c r="P725" s="72"/>
      <c r="Q725" s="72"/>
      <c r="R725" s="72"/>
      <c r="S725" s="72"/>
      <c r="T725" s="32"/>
      <c r="U725" s="32"/>
      <c r="V725" s="32"/>
      <c r="W725" s="32"/>
    </row>
    <row r="726" spans="1:23" ht="23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72"/>
      <c r="M726" s="72"/>
      <c r="N726" s="72"/>
      <c r="O726" s="72"/>
      <c r="P726" s="72"/>
      <c r="Q726" s="72"/>
      <c r="R726" s="72"/>
      <c r="S726" s="72"/>
      <c r="T726" s="32"/>
      <c r="U726" s="32"/>
      <c r="V726" s="32"/>
      <c r="W726" s="32"/>
    </row>
    <row r="727" spans="1:23" ht="23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72"/>
      <c r="M727" s="72"/>
      <c r="N727" s="72"/>
      <c r="O727" s="72"/>
      <c r="P727" s="72"/>
      <c r="Q727" s="72"/>
      <c r="R727" s="72"/>
      <c r="S727" s="72"/>
      <c r="T727" s="32"/>
      <c r="U727" s="32"/>
      <c r="V727" s="32"/>
      <c r="W727" s="32"/>
    </row>
    <row r="728" spans="1:23" ht="23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72"/>
      <c r="M728" s="72"/>
      <c r="N728" s="72"/>
      <c r="O728" s="72"/>
      <c r="P728" s="72"/>
      <c r="Q728" s="72"/>
      <c r="R728" s="72"/>
      <c r="S728" s="72"/>
      <c r="T728" s="32"/>
      <c r="U728" s="32"/>
      <c r="V728" s="32"/>
      <c r="W728" s="32"/>
    </row>
    <row r="729" spans="1:23" ht="23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72"/>
      <c r="M729" s="72"/>
      <c r="N729" s="72"/>
      <c r="O729" s="72"/>
      <c r="P729" s="72"/>
      <c r="Q729" s="72"/>
      <c r="R729" s="72"/>
      <c r="S729" s="72"/>
      <c r="T729" s="32"/>
      <c r="U729" s="32"/>
      <c r="V729" s="32"/>
      <c r="W729" s="32"/>
    </row>
    <row r="730" spans="1:23" ht="23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72"/>
      <c r="M730" s="72"/>
      <c r="N730" s="72"/>
      <c r="O730" s="72"/>
      <c r="P730" s="72"/>
      <c r="Q730" s="72"/>
      <c r="R730" s="72"/>
      <c r="S730" s="72"/>
      <c r="T730" s="32"/>
      <c r="U730" s="32"/>
      <c r="V730" s="32"/>
      <c r="W730" s="32"/>
    </row>
    <row r="731" spans="1:23" ht="23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72"/>
      <c r="M731" s="72"/>
      <c r="N731" s="72"/>
      <c r="O731" s="72"/>
      <c r="P731" s="72"/>
      <c r="Q731" s="72"/>
      <c r="R731" s="72"/>
      <c r="S731" s="72"/>
      <c r="T731" s="32"/>
      <c r="U731" s="32"/>
      <c r="V731" s="32"/>
      <c r="W731" s="32"/>
    </row>
    <row r="732" spans="1:23" ht="23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72"/>
      <c r="M732" s="72"/>
      <c r="N732" s="72"/>
      <c r="O732" s="72"/>
      <c r="P732" s="72"/>
      <c r="Q732" s="72"/>
      <c r="R732" s="72"/>
      <c r="S732" s="72"/>
      <c r="T732" s="32"/>
      <c r="U732" s="32"/>
      <c r="V732" s="32"/>
      <c r="W732" s="32"/>
    </row>
    <row r="733" spans="1:23" ht="23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72"/>
      <c r="M733" s="72"/>
      <c r="N733" s="72"/>
      <c r="O733" s="72"/>
      <c r="P733" s="72"/>
      <c r="Q733" s="72"/>
      <c r="R733" s="72"/>
      <c r="S733" s="72"/>
      <c r="T733" s="32"/>
      <c r="U733" s="32"/>
      <c r="V733" s="32"/>
      <c r="W733" s="32"/>
    </row>
    <row r="734" spans="1:23" ht="23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72"/>
      <c r="M734" s="72"/>
      <c r="N734" s="72"/>
      <c r="O734" s="72"/>
      <c r="P734" s="72"/>
      <c r="Q734" s="72"/>
      <c r="R734" s="72"/>
      <c r="S734" s="72"/>
      <c r="T734" s="32"/>
      <c r="U734" s="32"/>
      <c r="V734" s="32"/>
      <c r="W734" s="32"/>
    </row>
    <row r="735" spans="1:23" ht="23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72"/>
      <c r="M735" s="72"/>
      <c r="N735" s="72"/>
      <c r="O735" s="72"/>
      <c r="P735" s="72"/>
      <c r="Q735" s="72"/>
      <c r="R735" s="72"/>
      <c r="S735" s="72"/>
      <c r="T735" s="32"/>
      <c r="U735" s="32"/>
      <c r="V735" s="32"/>
      <c r="W735" s="32"/>
    </row>
    <row r="736" spans="1:23" ht="23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72"/>
      <c r="M736" s="72"/>
      <c r="N736" s="72"/>
      <c r="O736" s="72"/>
      <c r="P736" s="72"/>
      <c r="Q736" s="72"/>
      <c r="R736" s="72"/>
      <c r="S736" s="72"/>
      <c r="T736" s="32"/>
      <c r="U736" s="32"/>
      <c r="V736" s="32"/>
      <c r="W736" s="32"/>
    </row>
    <row r="737" spans="1:23" ht="23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72"/>
      <c r="M737" s="72"/>
      <c r="N737" s="72"/>
      <c r="O737" s="72"/>
      <c r="P737" s="72"/>
      <c r="Q737" s="72"/>
      <c r="R737" s="72"/>
      <c r="S737" s="72"/>
      <c r="T737" s="32"/>
      <c r="U737" s="32"/>
      <c r="V737" s="32"/>
      <c r="W737" s="32"/>
    </row>
    <row r="738" spans="1:23" ht="23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72"/>
      <c r="M738" s="72"/>
      <c r="N738" s="72"/>
      <c r="O738" s="72"/>
      <c r="P738" s="72"/>
      <c r="Q738" s="72"/>
      <c r="R738" s="72"/>
      <c r="S738" s="72"/>
      <c r="T738" s="32"/>
      <c r="U738" s="32"/>
      <c r="V738" s="32"/>
      <c r="W738" s="32"/>
    </row>
    <row r="739" spans="1:23" ht="23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72"/>
      <c r="M739" s="72"/>
      <c r="N739" s="72"/>
      <c r="O739" s="72"/>
      <c r="P739" s="72"/>
      <c r="Q739" s="72"/>
      <c r="R739" s="72"/>
      <c r="S739" s="72"/>
      <c r="T739" s="32"/>
      <c r="U739" s="32"/>
      <c r="V739" s="32"/>
      <c r="W739" s="32"/>
    </row>
    <row r="740" spans="1:23" ht="23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72"/>
      <c r="M740" s="72"/>
      <c r="N740" s="72"/>
      <c r="O740" s="72"/>
      <c r="P740" s="72"/>
      <c r="Q740" s="72"/>
      <c r="R740" s="72"/>
      <c r="S740" s="72"/>
      <c r="T740" s="32"/>
      <c r="U740" s="32"/>
      <c r="V740" s="32"/>
      <c r="W740" s="32"/>
    </row>
    <row r="741" spans="1:23" ht="23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72"/>
      <c r="M741" s="72"/>
      <c r="N741" s="72"/>
      <c r="O741" s="72"/>
      <c r="P741" s="72"/>
      <c r="Q741" s="72"/>
      <c r="R741" s="72"/>
      <c r="S741" s="72"/>
      <c r="T741" s="32"/>
      <c r="U741" s="32"/>
      <c r="V741" s="32"/>
      <c r="W741" s="32"/>
    </row>
    <row r="742" spans="1:23" ht="23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72"/>
      <c r="M742" s="72"/>
      <c r="N742" s="72"/>
      <c r="O742" s="72"/>
      <c r="P742" s="72"/>
      <c r="Q742" s="72"/>
      <c r="R742" s="72"/>
      <c r="S742" s="72"/>
      <c r="T742" s="32"/>
      <c r="U742" s="32"/>
      <c r="V742" s="32"/>
      <c r="W742" s="32"/>
    </row>
    <row r="743" spans="1:23" ht="23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72"/>
      <c r="M743" s="72"/>
      <c r="N743" s="72"/>
      <c r="O743" s="72"/>
      <c r="P743" s="72"/>
      <c r="Q743" s="72"/>
      <c r="R743" s="72"/>
      <c r="S743" s="72"/>
      <c r="T743" s="32"/>
      <c r="U743" s="32"/>
      <c r="V743" s="32"/>
      <c r="W743" s="32"/>
    </row>
    <row r="744" spans="1:23" ht="23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72"/>
      <c r="M744" s="72"/>
      <c r="N744" s="72"/>
      <c r="O744" s="72"/>
      <c r="P744" s="72"/>
      <c r="Q744" s="72"/>
      <c r="R744" s="72"/>
      <c r="S744" s="72"/>
      <c r="T744" s="32"/>
      <c r="U744" s="32"/>
      <c r="V744" s="32"/>
      <c r="W744" s="32"/>
    </row>
    <row r="745" spans="1:23" ht="23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72"/>
      <c r="M745" s="72"/>
      <c r="N745" s="72"/>
      <c r="O745" s="72"/>
      <c r="P745" s="72"/>
      <c r="Q745" s="72"/>
      <c r="R745" s="72"/>
      <c r="S745" s="72"/>
      <c r="T745" s="32"/>
      <c r="U745" s="32"/>
      <c r="V745" s="32"/>
      <c r="W745" s="32"/>
    </row>
    <row r="746" spans="1:23" ht="23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72"/>
      <c r="M746" s="72"/>
      <c r="N746" s="72"/>
      <c r="O746" s="72"/>
      <c r="P746" s="72"/>
      <c r="Q746" s="72"/>
      <c r="R746" s="72"/>
      <c r="S746" s="72"/>
      <c r="T746" s="32"/>
      <c r="U746" s="32"/>
      <c r="V746" s="32"/>
      <c r="W746" s="32"/>
    </row>
    <row r="747" spans="1:23" ht="23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72"/>
      <c r="M747" s="72"/>
      <c r="N747" s="72"/>
      <c r="O747" s="72"/>
      <c r="P747" s="72"/>
      <c r="Q747" s="72"/>
      <c r="R747" s="72"/>
      <c r="S747" s="72"/>
      <c r="T747" s="32"/>
      <c r="U747" s="32"/>
      <c r="V747" s="32"/>
      <c r="W747" s="32"/>
    </row>
    <row r="748" spans="1:23" ht="23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72"/>
      <c r="M748" s="72"/>
      <c r="N748" s="72"/>
      <c r="O748" s="72"/>
      <c r="P748" s="72"/>
      <c r="Q748" s="72"/>
      <c r="R748" s="72"/>
      <c r="S748" s="72"/>
      <c r="T748" s="32"/>
      <c r="U748" s="32"/>
      <c r="V748" s="32"/>
      <c r="W748" s="32"/>
    </row>
    <row r="749" spans="1:23" ht="23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72"/>
      <c r="M749" s="72"/>
      <c r="N749" s="72"/>
      <c r="O749" s="72"/>
      <c r="P749" s="72"/>
      <c r="Q749" s="72"/>
      <c r="R749" s="72"/>
      <c r="S749" s="72"/>
      <c r="T749" s="32"/>
      <c r="U749" s="32"/>
      <c r="V749" s="32"/>
      <c r="W749" s="32"/>
    </row>
    <row r="750" spans="1:23" ht="23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72"/>
      <c r="M750" s="72"/>
      <c r="N750" s="72"/>
      <c r="O750" s="72"/>
      <c r="P750" s="72"/>
      <c r="Q750" s="72"/>
      <c r="R750" s="72"/>
      <c r="S750" s="72"/>
      <c r="T750" s="32"/>
      <c r="U750" s="32"/>
      <c r="V750" s="32"/>
      <c r="W750" s="32"/>
    </row>
    <row r="751" spans="1:23" ht="23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72"/>
      <c r="M751" s="72"/>
      <c r="N751" s="72"/>
      <c r="O751" s="72"/>
      <c r="P751" s="72"/>
      <c r="Q751" s="72"/>
      <c r="R751" s="72"/>
      <c r="S751" s="72"/>
      <c r="T751" s="32"/>
      <c r="U751" s="32"/>
      <c r="V751" s="32"/>
      <c r="W751" s="32"/>
    </row>
    <row r="752" spans="1:23" ht="23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72"/>
      <c r="M752" s="72"/>
      <c r="N752" s="72"/>
      <c r="O752" s="72"/>
      <c r="P752" s="72"/>
      <c r="Q752" s="72"/>
      <c r="R752" s="72"/>
      <c r="S752" s="72"/>
      <c r="T752" s="32"/>
      <c r="U752" s="32"/>
      <c r="V752" s="32"/>
      <c r="W752" s="32"/>
    </row>
    <row r="753" spans="1:23" ht="23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72"/>
      <c r="M753" s="72"/>
      <c r="N753" s="72"/>
      <c r="O753" s="72"/>
      <c r="P753" s="72"/>
      <c r="Q753" s="72"/>
      <c r="R753" s="72"/>
      <c r="S753" s="72"/>
      <c r="T753" s="32"/>
      <c r="U753" s="32"/>
      <c r="V753" s="32"/>
      <c r="W753" s="32"/>
    </row>
    <row r="754" spans="1:23" ht="23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72"/>
      <c r="M754" s="72"/>
      <c r="N754" s="72"/>
      <c r="O754" s="72"/>
      <c r="P754" s="72"/>
      <c r="Q754" s="72"/>
      <c r="R754" s="72"/>
      <c r="S754" s="72"/>
      <c r="T754" s="32"/>
      <c r="U754" s="32"/>
      <c r="V754" s="32"/>
      <c r="W754" s="32"/>
    </row>
    <row r="755" spans="1:23" ht="23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72"/>
      <c r="M755" s="72"/>
      <c r="N755" s="72"/>
      <c r="O755" s="72"/>
      <c r="P755" s="72"/>
      <c r="Q755" s="72"/>
      <c r="R755" s="72"/>
      <c r="S755" s="72"/>
      <c r="T755" s="32"/>
      <c r="U755" s="32"/>
      <c r="V755" s="32"/>
      <c r="W755" s="32"/>
    </row>
    <row r="756" spans="1:23" ht="23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72"/>
      <c r="M756" s="72"/>
      <c r="N756" s="72"/>
      <c r="O756" s="72"/>
      <c r="P756" s="72"/>
      <c r="Q756" s="72"/>
      <c r="R756" s="72"/>
      <c r="S756" s="72"/>
      <c r="T756" s="32"/>
      <c r="U756" s="32"/>
      <c r="V756" s="32"/>
      <c r="W756" s="32"/>
    </row>
    <row r="757" spans="1:23" ht="23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72"/>
      <c r="M757" s="72"/>
      <c r="N757" s="72"/>
      <c r="O757" s="72"/>
      <c r="P757" s="72"/>
      <c r="Q757" s="72"/>
      <c r="R757" s="72"/>
      <c r="S757" s="72"/>
      <c r="T757" s="32"/>
      <c r="U757" s="32"/>
      <c r="V757" s="32"/>
      <c r="W757" s="32"/>
    </row>
    <row r="758" spans="1:23" ht="23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72"/>
      <c r="M758" s="72"/>
      <c r="N758" s="72"/>
      <c r="O758" s="72"/>
      <c r="P758" s="72"/>
      <c r="Q758" s="72"/>
      <c r="R758" s="72"/>
      <c r="S758" s="72"/>
      <c r="T758" s="32"/>
      <c r="U758" s="32"/>
      <c r="V758" s="32"/>
      <c r="W758" s="32"/>
    </row>
  </sheetData>
  <sheetProtection/>
  <mergeCells count="68">
    <mergeCell ref="BP85:BS85"/>
    <mergeCell ref="T85:W85"/>
    <mergeCell ref="AB85:AE85"/>
    <mergeCell ref="AA83:AA85"/>
    <mergeCell ref="Z83:Z85"/>
    <mergeCell ref="BP3:BW3"/>
    <mergeCell ref="BT83:BT85"/>
    <mergeCell ref="BU83:BU85"/>
    <mergeCell ref="BV83:BV85"/>
    <mergeCell ref="BW83:BW85"/>
    <mergeCell ref="BP84:BS84"/>
    <mergeCell ref="AB3:AI3"/>
    <mergeCell ref="B3:B4"/>
    <mergeCell ref="L3:S3"/>
    <mergeCell ref="K83:K84"/>
    <mergeCell ref="AJ3:AQ3"/>
    <mergeCell ref="AZ84:BC84"/>
    <mergeCell ref="AV83:AV85"/>
    <mergeCell ref="AJ84:AM84"/>
    <mergeCell ref="L84:O84"/>
    <mergeCell ref="X83:X85"/>
    <mergeCell ref="AI83:AI85"/>
    <mergeCell ref="Y83:Y85"/>
    <mergeCell ref="C84:F84"/>
    <mergeCell ref="C3:K3"/>
    <mergeCell ref="I83:I84"/>
    <mergeCell ref="S83:S85"/>
    <mergeCell ref="AB84:AE84"/>
    <mergeCell ref="AR85:AU85"/>
    <mergeCell ref="A1:BO2"/>
    <mergeCell ref="AZ85:BC85"/>
    <mergeCell ref="AO83:AO85"/>
    <mergeCell ref="AP83:AP85"/>
    <mergeCell ref="T3:AA3"/>
    <mergeCell ref="L85:O85"/>
    <mergeCell ref="AW83:AW85"/>
    <mergeCell ref="AR84:AU84"/>
    <mergeCell ref="T84:W84"/>
    <mergeCell ref="BD83:BD85"/>
    <mergeCell ref="A86:B86"/>
    <mergeCell ref="A85:K85"/>
    <mergeCell ref="A3:A4"/>
    <mergeCell ref="A83:B84"/>
    <mergeCell ref="R83:R85"/>
    <mergeCell ref="AX83:AX85"/>
    <mergeCell ref="J83:J84"/>
    <mergeCell ref="AR3:AY3"/>
    <mergeCell ref="AJ85:AM85"/>
    <mergeCell ref="BH85:BK85"/>
    <mergeCell ref="BG83:BG85"/>
    <mergeCell ref="Q83:Q85"/>
    <mergeCell ref="P83:P85"/>
    <mergeCell ref="AN83:AN85"/>
    <mergeCell ref="BF83:BF85"/>
    <mergeCell ref="AG83:AG85"/>
    <mergeCell ref="BE83:BE85"/>
    <mergeCell ref="AH83:AH85"/>
    <mergeCell ref="AQ83:AQ85"/>
    <mergeCell ref="A92:G97"/>
    <mergeCell ref="AY83:AY85"/>
    <mergeCell ref="AF83:AF85"/>
    <mergeCell ref="BH3:BO3"/>
    <mergeCell ref="BL83:BL85"/>
    <mergeCell ref="BM83:BM85"/>
    <mergeCell ref="BN83:BN85"/>
    <mergeCell ref="BO83:BO85"/>
    <mergeCell ref="AZ3:BG3"/>
    <mergeCell ref="BH84:BK8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8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2018-03-05T09:22:13Z</cp:lastPrinted>
  <dcterms:created xsi:type="dcterms:W3CDTF">2009-11-05T07:41:46Z</dcterms:created>
  <dcterms:modified xsi:type="dcterms:W3CDTF">2018-03-05T09:22:33Z</dcterms:modified>
  <cp:category/>
  <cp:version/>
  <cp:contentType/>
  <cp:contentStatus/>
</cp:coreProperties>
</file>